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1925"/>
  </bookViews>
  <sheets>
    <sheet name="09.02.23" sheetId="8" r:id="rId1"/>
  </sheets>
  <definedNames>
    <definedName name="_GoBack" localSheetId="0">'09.02.23'!#REF!</definedName>
    <definedName name="_xlnm.Print_Area" localSheetId="0">'09.02.23'!$A$1:$I$92</definedName>
  </definedNames>
  <calcPr calcId="145621"/>
</workbook>
</file>

<file path=xl/calcChain.xml><?xml version="1.0" encoding="utf-8"?>
<calcChain xmlns="http://schemas.openxmlformats.org/spreadsheetml/2006/main">
  <c r="D26" i="8" l="1"/>
  <c r="E26" i="8"/>
  <c r="F26" i="8"/>
  <c r="C26" i="8"/>
  <c r="C51" i="8" l="1"/>
  <c r="G85" i="8"/>
  <c r="C83" i="8"/>
  <c r="G82" i="8"/>
  <c r="G81" i="8"/>
  <c r="G78" i="8"/>
  <c r="G54" i="8"/>
  <c r="G55" i="8"/>
  <c r="G76" i="8" s="1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53" i="8"/>
  <c r="C76" i="8"/>
  <c r="E76" i="8"/>
  <c r="F76" i="8"/>
  <c r="D76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28" i="8"/>
  <c r="E51" i="8"/>
  <c r="F51" i="8"/>
  <c r="D51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8" i="8"/>
  <c r="F83" i="8"/>
  <c r="G26" i="8" l="1"/>
  <c r="G83" i="8"/>
  <c r="G51" i="8"/>
  <c r="D86" i="8"/>
  <c r="E86" i="8"/>
  <c r="F86" i="8"/>
  <c r="G86" i="8"/>
  <c r="C86" i="8"/>
  <c r="D83" i="8" l="1"/>
  <c r="E83" i="8" l="1"/>
  <c r="G79" i="8" l="1"/>
  <c r="G87" i="8" s="1"/>
  <c r="F79" i="8"/>
  <c r="E79" i="8"/>
  <c r="E87" i="8" s="1"/>
  <c r="D79" i="8"/>
  <c r="D87" i="8" s="1"/>
  <c r="C79" i="8"/>
  <c r="F87" i="8" l="1"/>
</calcChain>
</file>

<file path=xl/sharedStrings.xml><?xml version="1.0" encoding="utf-8"?>
<sst xmlns="http://schemas.openxmlformats.org/spreadsheetml/2006/main" count="161" uniqueCount="78">
  <si>
    <t>Наименование объекта</t>
  </si>
  <si>
    <t>Объем работ</t>
  </si>
  <si>
    <t>Стоимость работ, рублей</t>
  </si>
  <si>
    <t>СМР</t>
  </si>
  <si>
    <t>100м2</t>
  </si>
  <si>
    <t>Еденица измерения</t>
  </si>
  <si>
    <t>Материалы</t>
  </si>
  <si>
    <t>УКС</t>
  </si>
  <si>
    <t>ТИТУЛЬНЫЙ СПИСОК ПО ТЕКУЩЕМУ РЕМОНТУ ЖИЛИЩНОГО ФОНДА</t>
  </si>
  <si>
    <t>Итого районный бюджет</t>
  </si>
  <si>
    <t>собственные средства</t>
  </si>
  <si>
    <t>Текущий ремонт фасада</t>
  </si>
  <si>
    <t>ИТОГО</t>
  </si>
  <si>
    <t>срок выполнения работ</t>
  </si>
  <si>
    <t>Текущий ремонт отмостки</t>
  </si>
  <si>
    <t>Текущий ремонт цоколя</t>
  </si>
  <si>
    <t>Текущий ремонт шиферной кровли</t>
  </si>
  <si>
    <t>ж.д. 10 по ул. Азарова в г. Чаусы</t>
  </si>
  <si>
    <t>Г.ЧАУСЫ И ЧАУССКОГО РАЙОНА НА 2025 ГОД</t>
  </si>
  <si>
    <t>ж.д. 18 по ул.Ленинская в г. Чаусы</t>
  </si>
  <si>
    <t>ж.д.2 по ул.Ленинская в г. Чаусы</t>
  </si>
  <si>
    <t>ж.д.3 по ул.Ленинская в г. Чаусы</t>
  </si>
  <si>
    <t>ж.д. 4 по ул.Ленинская в г. Чаусы</t>
  </si>
  <si>
    <t>ж.д.9 по ул. Симонова в г. Чаусы</t>
  </si>
  <si>
    <t>ж.д.2 по ул.Азарова в г. Чаусы</t>
  </si>
  <si>
    <t>ж.д.12 по ул.Почтовая в д.Путьки Чаусского района</t>
  </si>
  <si>
    <t>ж.д.7 по ул.Пролетарская в г. Чаусы</t>
  </si>
  <si>
    <t>ж.д.18 по ул.Ушакова в г.Чаусы</t>
  </si>
  <si>
    <t>ж.д.12 по ул.Ушакова в г.Чаусы</t>
  </si>
  <si>
    <t>ж.д.13 по ул.Фрунзе в г.Чаусы</t>
  </si>
  <si>
    <t>ж.д.13 по ул.Центральная в аг.Каменка Чаусского района</t>
  </si>
  <si>
    <t>ж.д.11 по ул.Центральная в аг.Каменка Чаусского района</t>
  </si>
  <si>
    <t>ж.д.7 по ул.Центральная в аг.Каменка Чаусского района</t>
  </si>
  <si>
    <t>ж.д.16 по ул.Магистральная в аг.Каменка Чаусского района</t>
  </si>
  <si>
    <t>ж.д.27 по ул.Центральная в аг.Сластены Чаусского района</t>
  </si>
  <si>
    <t>ж.д.3 по ул.Молодежная в аг.Сластены Чаусского района</t>
  </si>
  <si>
    <t>ж.д.13 по ул.Центральная в аг.Горбовичи Чаусского района</t>
  </si>
  <si>
    <t>ж.д.14 по ул.Молодежная в аг.Горбовичи Чаусского района</t>
  </si>
  <si>
    <t>ж.д.20 по ул.Молодежная в аг.Горбовичи Чаусского района</t>
  </si>
  <si>
    <t>ж.д.24 по ул.Центральная в аг.Войнилы Чаусского района</t>
  </si>
  <si>
    <t>ж.д.1 по ул.Азарова в г.Чаусы</t>
  </si>
  <si>
    <t>ж.д.29 по ул.Первомайская в г.Чаусы</t>
  </si>
  <si>
    <t>ж.д.27 по ул.Ленинская в г.Чаусы</t>
  </si>
  <si>
    <t>ж.д.26Б по ул.Ленинская в г.Чаусы</t>
  </si>
  <si>
    <t>ж.д.1Б по ул.Ленинская в г.Чаусы</t>
  </si>
  <si>
    <t>ж.д.10 по ул.Азарова в г.Чаусы</t>
  </si>
  <si>
    <t>ж.д.14 по ул.Ушакова в г.Чаусы</t>
  </si>
  <si>
    <t>ж.д.4 по ул.Симонова в г.Чаусы</t>
  </si>
  <si>
    <t>ж.д.26 по ул.Центральная в аг.Войнилы Чаусского района</t>
  </si>
  <si>
    <t>ж.д.64 по ул.Центральная в д.Барышевка Чаусского района</t>
  </si>
  <si>
    <r>
      <t>ж.д.1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по ул.Школьная в аг.Осиновка Чаусского района</t>
    </r>
  </si>
  <si>
    <r>
      <t>ж.д.11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по ул.Школьная в аг.Осиновка Чаусского района</t>
    </r>
  </si>
  <si>
    <t>ж.д.1 по ул.Центральная в аг.Каменка Чаусского района</t>
  </si>
  <si>
    <t>ж.д.5 по ул.Центральная в аг.Каменка Чаусского района</t>
  </si>
  <si>
    <t>ж.д.8 по ул.Молодежная в аг.Волковичи Чаусского района</t>
  </si>
  <si>
    <t>ж.д.12 по ул.Молодежная в аг.Волковичи Чаусского района</t>
  </si>
  <si>
    <t>ж.д.21 по ул.Молодежная в аг.Волковичи Чаусского района</t>
  </si>
  <si>
    <t>ж.д.19 по ул.Молодежная в аг.Волковичи Чаусского района</t>
  </si>
  <si>
    <t>ж.д.5 по ул.Молодежная в аг.Волковичи Чаусского района</t>
  </si>
  <si>
    <r>
      <t>ж.д.4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по ул.Юбилейная в аг.Антоновка Чаусского района</t>
    </r>
  </si>
  <si>
    <r>
      <t>ж.д.9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по ул.Юбилейная в аг.Антоновка Чаусского района</t>
    </r>
  </si>
  <si>
    <r>
      <t>ж.д.15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по ул.Юбилейная в аг.Антоновка Чаусского района</t>
    </r>
  </si>
  <si>
    <t>ж.д.4 по ул.Юбилейная в аг.Антоновка Чаусского района</t>
  </si>
  <si>
    <t>ж.д.8 по ул.Юбилейная в аг.Антоновка Чаусского района</t>
  </si>
  <si>
    <t>ж.д.9 по ул.Юбилейная в аг.Антоновка Чаусского района</t>
  </si>
  <si>
    <t>ж.д.10 по ул.Юбилейная в аг.Антоновка Чаусского района</t>
  </si>
  <si>
    <t>ж.д.11 по ул.Юбилейная в аг.Антоновка Чаусского района</t>
  </si>
  <si>
    <t>ж.д.15 по ул.Юбилейная в аг.Антоновка Чаусского района</t>
  </si>
  <si>
    <t>Текущий ремонт рулонной кровли</t>
  </si>
  <si>
    <t>ж.д.1 по ул.Ленинская в г.Чаусы</t>
  </si>
  <si>
    <t>ж.д.7 по ул.Ленинская в г.Чаусы</t>
  </si>
  <si>
    <r>
      <t>ж.д.21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по ул.Центральная в д.Барышевка Чаусского района</t>
    </r>
  </si>
  <si>
    <t>ж.д.1Б по ул.Ленинская в г. Чаусы</t>
  </si>
  <si>
    <t>100м1</t>
  </si>
  <si>
    <t>Текущий ремонт канализации</t>
  </si>
  <si>
    <t>ж.д.80 по ул.60 лет СССР в г.Чаусы</t>
  </si>
  <si>
    <t>100м</t>
  </si>
  <si>
    <t>ж.д.82 по ул.60 лет СССР в г. Чаусы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</si>
</sst>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[$-419]mmmm\ yyyy;@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2" fillId="2" borderId="0" xfId="0" applyFont="1" applyFill="1"/>
    <xf numFmtId="2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2" fontId="7" fillId="2" borderId="0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2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8" fillId="3" borderId="5" xfId="0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wrapText="1"/>
    </xf>
    <xf numFmtId="165" fontId="8" fillId="0" borderId="1" xfId="0" applyNumberFormat="1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2" fontId="8" fillId="0" borderId="7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wrapText="1"/>
    </xf>
    <xf numFmtId="165" fontId="8" fillId="2" borderId="5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wrapText="1"/>
    </xf>
    <xf numFmtId="2" fontId="8" fillId="0" borderId="5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0" fillId="0" borderId="0" xfId="0" applyFill="1"/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justify" wrapText="1"/>
    </xf>
    <xf numFmtId="0" fontId="8" fillId="0" borderId="1" xfId="0" applyFont="1" applyFill="1" applyBorder="1" applyAlignment="1">
      <alignment horizontal="center" vertical="justify"/>
    </xf>
    <xf numFmtId="2" fontId="8" fillId="0" borderId="1" xfId="0" applyNumberFormat="1" applyFont="1" applyFill="1" applyBorder="1" applyAlignment="1">
      <alignment horizontal="center" vertical="justify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wrapText="1"/>
    </xf>
    <xf numFmtId="17" fontId="10" fillId="0" borderId="1" xfId="0" applyNumberFormat="1" applyFont="1" applyFill="1" applyBorder="1" applyAlignment="1">
      <alignment wrapText="1"/>
    </xf>
    <xf numFmtId="2" fontId="11" fillId="0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9" fillId="0" borderId="7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1" fillId="2" borderId="0" xfId="0" applyFont="1" applyFill="1" applyBorder="1"/>
    <xf numFmtId="0" fontId="0" fillId="2" borderId="0" xfId="0" applyFill="1" applyBorder="1"/>
    <xf numFmtId="0" fontId="2" fillId="0" borderId="0" xfId="0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zoomScale="80" zoomScaleNormal="80" workbookViewId="0">
      <selection activeCell="M22" sqref="M22"/>
    </sheetView>
  </sheetViews>
  <sheetFormatPr defaultRowHeight="15" x14ac:dyDescent="0.25"/>
  <cols>
    <col min="1" max="1" width="75.28515625" customWidth="1"/>
    <col min="2" max="2" width="9.42578125" customWidth="1"/>
    <col min="3" max="3" width="13.42578125" customWidth="1"/>
    <col min="4" max="4" width="15" customWidth="1"/>
    <col min="5" max="5" width="9.5703125" hidden="1" customWidth="1"/>
    <col min="6" max="6" width="14.42578125" customWidth="1"/>
    <col min="7" max="7" width="13.42578125" customWidth="1"/>
    <col min="8" max="8" width="11.28515625" customWidth="1"/>
    <col min="9" max="9" width="17.5703125" customWidth="1"/>
    <col min="10" max="11" width="10.28515625" bestFit="1" customWidth="1"/>
    <col min="12" max="12" width="19.140625" customWidth="1"/>
  </cols>
  <sheetData>
    <row r="1" spans="1:12" ht="13.5" customHeight="1" x14ac:dyDescent="0.25">
      <c r="A1" s="2"/>
      <c r="B1" s="1"/>
      <c r="C1" s="1"/>
      <c r="D1" s="1"/>
      <c r="E1" s="1"/>
      <c r="F1" s="2"/>
      <c r="G1" s="2"/>
      <c r="H1" s="2"/>
      <c r="I1" s="1"/>
    </row>
    <row r="2" spans="1:12" x14ac:dyDescent="0.25">
      <c r="A2" s="73" t="s">
        <v>8</v>
      </c>
      <c r="B2" s="73"/>
      <c r="C2" s="73"/>
      <c r="D2" s="73"/>
      <c r="E2" s="73"/>
      <c r="F2" s="73"/>
      <c r="G2" s="73"/>
      <c r="H2" s="73"/>
      <c r="I2" s="73"/>
    </row>
    <row r="3" spans="1:12" ht="15.75" thickBot="1" x14ac:dyDescent="0.3">
      <c r="A3" s="73" t="s">
        <v>18</v>
      </c>
      <c r="B3" s="73"/>
      <c r="C3" s="73"/>
      <c r="D3" s="73"/>
      <c r="E3" s="73"/>
      <c r="F3" s="73"/>
      <c r="G3" s="73"/>
      <c r="H3" s="73"/>
      <c r="I3" s="73"/>
    </row>
    <row r="4" spans="1:12" ht="15.75" thickBot="1" x14ac:dyDescent="0.3">
      <c r="A4" s="74" t="s">
        <v>0</v>
      </c>
      <c r="B4" s="75" t="s">
        <v>5</v>
      </c>
      <c r="C4" s="75" t="s">
        <v>1</v>
      </c>
      <c r="D4" s="75" t="s">
        <v>2</v>
      </c>
      <c r="E4" s="75"/>
      <c r="F4" s="75"/>
      <c r="G4" s="75"/>
      <c r="H4" s="75"/>
      <c r="I4" s="75"/>
    </row>
    <row r="5" spans="1:12" ht="44.25" customHeight="1" thickBot="1" x14ac:dyDescent="0.3">
      <c r="A5" s="74"/>
      <c r="B5" s="75"/>
      <c r="C5" s="75"/>
      <c r="D5" s="5" t="s">
        <v>3</v>
      </c>
      <c r="E5" s="5" t="s">
        <v>6</v>
      </c>
      <c r="F5" s="5" t="s">
        <v>7</v>
      </c>
      <c r="G5" s="5" t="s">
        <v>9</v>
      </c>
      <c r="H5" s="5" t="s">
        <v>10</v>
      </c>
      <c r="I5" s="5" t="s">
        <v>13</v>
      </c>
    </row>
    <row r="6" spans="1:12" ht="12.75" customHeight="1" thickBot="1" x14ac:dyDescent="0.3">
      <c r="A6" s="6">
        <v>1</v>
      </c>
      <c r="B6" s="6">
        <v>2</v>
      </c>
      <c r="C6" s="6">
        <v>3</v>
      </c>
      <c r="D6" s="58">
        <v>4</v>
      </c>
      <c r="E6" s="58"/>
      <c r="F6" s="58"/>
      <c r="G6" s="58"/>
      <c r="H6" s="58"/>
      <c r="I6" s="58"/>
    </row>
    <row r="7" spans="1:12" ht="19.5" thickBot="1" x14ac:dyDescent="0.35">
      <c r="A7" s="67" t="s">
        <v>11</v>
      </c>
      <c r="B7" s="68"/>
      <c r="C7" s="68"/>
      <c r="D7" s="69"/>
      <c r="E7" s="69"/>
      <c r="F7" s="69"/>
      <c r="G7" s="69"/>
      <c r="H7" s="69"/>
      <c r="I7" s="70"/>
    </row>
    <row r="8" spans="1:12" ht="19.5" thickBot="1" x14ac:dyDescent="0.35">
      <c r="A8" s="12" t="s">
        <v>72</v>
      </c>
      <c r="B8" s="13" t="s">
        <v>73</v>
      </c>
      <c r="C8" s="32">
        <v>1.3</v>
      </c>
      <c r="D8" s="38">
        <v>7307.81</v>
      </c>
      <c r="E8" s="37"/>
      <c r="F8" s="43">
        <v>138.84</v>
      </c>
      <c r="G8" s="56">
        <f>D8+F8</f>
        <v>7446.6500000000005</v>
      </c>
      <c r="H8" s="36"/>
      <c r="I8" s="16">
        <v>45778</v>
      </c>
    </row>
    <row r="9" spans="1:12" ht="19.5" thickBot="1" x14ac:dyDescent="0.35">
      <c r="A9" s="12" t="s">
        <v>20</v>
      </c>
      <c r="B9" s="13" t="s">
        <v>4</v>
      </c>
      <c r="C9" s="14">
        <v>1.08</v>
      </c>
      <c r="D9" s="33">
        <v>7656.21</v>
      </c>
      <c r="E9" s="34"/>
      <c r="F9" s="42">
        <v>145.47</v>
      </c>
      <c r="G9" s="56">
        <f t="shared" ref="G9:G25" si="0">D9+F9</f>
        <v>7801.68</v>
      </c>
      <c r="H9" s="33"/>
      <c r="I9" s="35">
        <v>45778</v>
      </c>
    </row>
    <row r="10" spans="1:12" ht="19.5" thickBot="1" x14ac:dyDescent="0.35">
      <c r="A10" s="12" t="s">
        <v>21</v>
      </c>
      <c r="B10" s="13" t="s">
        <v>4</v>
      </c>
      <c r="C10" s="17">
        <v>3</v>
      </c>
      <c r="D10" s="14">
        <v>21275.14</v>
      </c>
      <c r="E10" s="18"/>
      <c r="F10" s="41">
        <v>404.23</v>
      </c>
      <c r="G10" s="56">
        <f t="shared" si="0"/>
        <v>21679.37</v>
      </c>
      <c r="H10" s="17"/>
      <c r="I10" s="35">
        <v>45778</v>
      </c>
    </row>
    <row r="11" spans="1:12" ht="19.5" thickBot="1" x14ac:dyDescent="0.35">
      <c r="A11" s="12" t="s">
        <v>22</v>
      </c>
      <c r="B11" s="13" t="s">
        <v>4</v>
      </c>
      <c r="C11" s="17">
        <v>1.98</v>
      </c>
      <c r="D11" s="14">
        <v>14043.24</v>
      </c>
      <c r="E11" s="18"/>
      <c r="F11" s="41">
        <v>266.82</v>
      </c>
      <c r="G11" s="56">
        <f t="shared" si="0"/>
        <v>14310.06</v>
      </c>
      <c r="H11" s="17"/>
      <c r="I11" s="35">
        <v>45778</v>
      </c>
    </row>
    <row r="12" spans="1:12" ht="19.5" thickBot="1" x14ac:dyDescent="0.35">
      <c r="A12" s="12" t="s">
        <v>19</v>
      </c>
      <c r="B12" s="13" t="s">
        <v>4</v>
      </c>
      <c r="C12" s="14">
        <v>2.5299999999999998</v>
      </c>
      <c r="D12" s="14">
        <v>17936</v>
      </c>
      <c r="E12" s="18"/>
      <c r="F12" s="41">
        <v>340.78</v>
      </c>
      <c r="G12" s="56">
        <f t="shared" si="0"/>
        <v>18276.78</v>
      </c>
      <c r="H12" s="17"/>
      <c r="I12" s="35">
        <v>45778</v>
      </c>
    </row>
    <row r="13" spans="1:12" ht="19.5" thickBot="1" x14ac:dyDescent="0.35">
      <c r="A13" s="12" t="s">
        <v>23</v>
      </c>
      <c r="B13" s="13" t="s">
        <v>4</v>
      </c>
      <c r="C13" s="17">
        <v>2</v>
      </c>
      <c r="D13" s="14">
        <v>15844.03</v>
      </c>
      <c r="E13" s="18"/>
      <c r="F13" s="41">
        <v>301.04000000000002</v>
      </c>
      <c r="G13" s="56">
        <f t="shared" si="0"/>
        <v>16145.070000000002</v>
      </c>
      <c r="H13" s="17"/>
      <c r="I13" s="16">
        <v>45809</v>
      </c>
      <c r="L13" s="4"/>
    </row>
    <row r="14" spans="1:12" ht="19.5" thickBot="1" x14ac:dyDescent="0.35">
      <c r="A14" s="19" t="s">
        <v>24</v>
      </c>
      <c r="B14" s="13" t="s">
        <v>4</v>
      </c>
      <c r="C14" s="14">
        <v>4.88</v>
      </c>
      <c r="D14" s="14">
        <v>5203.4799999999996</v>
      </c>
      <c r="E14" s="20"/>
      <c r="F14" s="41">
        <v>98.87</v>
      </c>
      <c r="G14" s="56">
        <f t="shared" si="0"/>
        <v>5302.3499999999995</v>
      </c>
      <c r="H14" s="21"/>
      <c r="I14" s="16">
        <v>45810</v>
      </c>
      <c r="L14" s="4"/>
    </row>
    <row r="15" spans="1:12" ht="19.5" thickBot="1" x14ac:dyDescent="0.35">
      <c r="A15" s="19" t="s">
        <v>26</v>
      </c>
      <c r="B15" s="13" t="s">
        <v>4</v>
      </c>
      <c r="C15" s="17">
        <v>1.5</v>
      </c>
      <c r="D15" s="14">
        <v>10696.35</v>
      </c>
      <c r="E15" s="22"/>
      <c r="F15" s="41">
        <v>203.23</v>
      </c>
      <c r="G15" s="56">
        <f t="shared" si="0"/>
        <v>10899.58</v>
      </c>
      <c r="H15" s="23"/>
      <c r="I15" s="16">
        <v>45811</v>
      </c>
      <c r="L15" s="4"/>
    </row>
    <row r="16" spans="1:12" ht="19.5" thickBot="1" x14ac:dyDescent="0.35">
      <c r="A16" s="19" t="s">
        <v>77</v>
      </c>
      <c r="B16" s="13" t="s">
        <v>4</v>
      </c>
      <c r="C16" s="17">
        <v>1.4</v>
      </c>
      <c r="D16" s="14">
        <v>9980.7999999999993</v>
      </c>
      <c r="E16" s="22"/>
      <c r="F16" s="41">
        <v>189.64</v>
      </c>
      <c r="G16" s="56">
        <f t="shared" si="0"/>
        <v>10170.439999999999</v>
      </c>
      <c r="H16" s="23"/>
      <c r="I16" s="16">
        <v>45812</v>
      </c>
      <c r="L16" s="4"/>
    </row>
    <row r="17" spans="1:13" ht="19.5" thickBot="1" x14ac:dyDescent="0.35">
      <c r="A17" s="19" t="s">
        <v>53</v>
      </c>
      <c r="B17" s="13" t="s">
        <v>4</v>
      </c>
      <c r="C17" s="17">
        <v>0.7</v>
      </c>
      <c r="D17" s="14">
        <v>1920.25</v>
      </c>
      <c r="E17" s="22"/>
      <c r="F17" s="41">
        <v>36.479999999999997</v>
      </c>
      <c r="G17" s="56">
        <f t="shared" si="0"/>
        <v>1956.73</v>
      </c>
      <c r="H17" s="23"/>
      <c r="I17" s="16">
        <v>45813</v>
      </c>
      <c r="L17" s="4"/>
    </row>
    <row r="18" spans="1:13" ht="19.5" thickBot="1" x14ac:dyDescent="0.35">
      <c r="A18" s="19" t="s">
        <v>32</v>
      </c>
      <c r="B18" s="13" t="s">
        <v>4</v>
      </c>
      <c r="C18" s="17">
        <v>0.74</v>
      </c>
      <c r="D18" s="14">
        <v>2030.02</v>
      </c>
      <c r="E18" s="22"/>
      <c r="F18" s="41">
        <v>38.57</v>
      </c>
      <c r="G18" s="56">
        <f t="shared" si="0"/>
        <v>2068.59</v>
      </c>
      <c r="H18" s="23"/>
      <c r="I18" s="16">
        <v>45814</v>
      </c>
      <c r="L18" s="4"/>
    </row>
    <row r="19" spans="1:13" ht="19.5" thickBot="1" x14ac:dyDescent="0.35">
      <c r="A19" s="19" t="s">
        <v>25</v>
      </c>
      <c r="B19" s="13" t="s">
        <v>4</v>
      </c>
      <c r="C19" s="17">
        <v>0.3</v>
      </c>
      <c r="D19" s="14">
        <v>321.67</v>
      </c>
      <c r="E19" s="22"/>
      <c r="F19" s="41">
        <v>6.11</v>
      </c>
      <c r="G19" s="56">
        <f t="shared" si="0"/>
        <v>327.78000000000003</v>
      </c>
      <c r="H19" s="23"/>
      <c r="I19" s="16">
        <v>45839</v>
      </c>
      <c r="L19" s="4"/>
    </row>
    <row r="20" spans="1:13" ht="19.5" thickBot="1" x14ac:dyDescent="0.35">
      <c r="A20" s="19" t="s">
        <v>54</v>
      </c>
      <c r="B20" s="13" t="s">
        <v>4</v>
      </c>
      <c r="C20" s="17">
        <v>0.53</v>
      </c>
      <c r="D20" s="14">
        <v>3013.6</v>
      </c>
      <c r="E20" s="22"/>
      <c r="F20" s="41">
        <v>57.26</v>
      </c>
      <c r="G20" s="56">
        <f t="shared" si="0"/>
        <v>3070.86</v>
      </c>
      <c r="H20" s="23"/>
      <c r="I20" s="16">
        <v>45840</v>
      </c>
      <c r="L20" s="4"/>
    </row>
    <row r="21" spans="1:13" ht="19.5" thickBot="1" x14ac:dyDescent="0.35">
      <c r="A21" s="19" t="s">
        <v>55</v>
      </c>
      <c r="B21" s="13" t="s">
        <v>4</v>
      </c>
      <c r="C21" s="17">
        <v>0.32</v>
      </c>
      <c r="D21" s="14">
        <v>1819.64</v>
      </c>
      <c r="E21" s="22"/>
      <c r="F21" s="41">
        <v>34.57</v>
      </c>
      <c r="G21" s="56">
        <f t="shared" si="0"/>
        <v>1854.21</v>
      </c>
      <c r="H21" s="23"/>
      <c r="I21" s="16">
        <v>45841</v>
      </c>
      <c r="L21" s="4"/>
    </row>
    <row r="22" spans="1:13" ht="19.5" thickBot="1" x14ac:dyDescent="0.35">
      <c r="A22" s="19" t="s">
        <v>56</v>
      </c>
      <c r="B22" s="13" t="s">
        <v>4</v>
      </c>
      <c r="C22" s="17">
        <v>0.28000000000000003</v>
      </c>
      <c r="D22" s="14">
        <v>1592.05</v>
      </c>
      <c r="E22" s="22"/>
      <c r="F22" s="41">
        <v>30.25</v>
      </c>
      <c r="G22" s="56">
        <f t="shared" si="0"/>
        <v>1622.3</v>
      </c>
      <c r="H22" s="23"/>
      <c r="I22" s="16">
        <v>45842</v>
      </c>
      <c r="L22" s="4"/>
    </row>
    <row r="23" spans="1:13" ht="19.5" thickBot="1" x14ac:dyDescent="0.35">
      <c r="A23" s="19" t="s">
        <v>36</v>
      </c>
      <c r="B23" s="13" t="s">
        <v>4</v>
      </c>
      <c r="C23" s="17">
        <v>0.97</v>
      </c>
      <c r="D23" s="14">
        <v>1582.71</v>
      </c>
      <c r="E23" s="22"/>
      <c r="F23" s="41">
        <v>30.07</v>
      </c>
      <c r="G23" s="56">
        <f t="shared" si="0"/>
        <v>1612.78</v>
      </c>
      <c r="H23" s="23"/>
      <c r="I23" s="16">
        <v>45843</v>
      </c>
      <c r="L23" s="4"/>
    </row>
    <row r="24" spans="1:13" ht="19.5" thickBot="1" x14ac:dyDescent="0.35">
      <c r="A24" s="12" t="s">
        <v>37</v>
      </c>
      <c r="B24" s="13" t="s">
        <v>4</v>
      </c>
      <c r="C24" s="17">
        <v>0.95</v>
      </c>
      <c r="D24" s="14">
        <v>1615.5</v>
      </c>
      <c r="E24" s="22"/>
      <c r="F24" s="41">
        <v>30.69</v>
      </c>
      <c r="G24" s="56">
        <f t="shared" si="0"/>
        <v>1646.19</v>
      </c>
      <c r="H24" s="23"/>
      <c r="I24" s="16">
        <v>45844</v>
      </c>
      <c r="L24" s="4"/>
    </row>
    <row r="25" spans="1:13" ht="19.5" thickBot="1" x14ac:dyDescent="0.35">
      <c r="A25" s="12" t="s">
        <v>38</v>
      </c>
      <c r="B25" s="13" t="s">
        <v>4</v>
      </c>
      <c r="C25" s="17">
        <v>0.98</v>
      </c>
      <c r="D25" s="14">
        <v>1661.23</v>
      </c>
      <c r="E25" s="22"/>
      <c r="F25" s="41">
        <v>31.56</v>
      </c>
      <c r="G25" s="56">
        <f t="shared" si="0"/>
        <v>1692.79</v>
      </c>
      <c r="H25" s="23"/>
      <c r="I25" s="16">
        <v>45845</v>
      </c>
      <c r="L25" s="4"/>
    </row>
    <row r="26" spans="1:13" ht="19.5" thickBot="1" x14ac:dyDescent="0.35">
      <c r="A26" s="24" t="s">
        <v>12</v>
      </c>
      <c r="B26" s="25"/>
      <c r="C26" s="26">
        <f>SUM(C8:C25)</f>
        <v>25.439999999999998</v>
      </c>
      <c r="D26" s="26">
        <f t="shared" ref="D26:G26" si="1">SUM(D8:D25)</f>
        <v>125499.73000000001</v>
      </c>
      <c r="E26" s="26">
        <f t="shared" si="1"/>
        <v>0</v>
      </c>
      <c r="F26" s="26">
        <f t="shared" si="1"/>
        <v>2384.4800000000005</v>
      </c>
      <c r="G26" s="26">
        <f t="shared" si="1"/>
        <v>127884.21</v>
      </c>
      <c r="H26" s="27"/>
      <c r="I26" s="28"/>
      <c r="K26" s="1"/>
      <c r="L26" s="1"/>
      <c r="M26" s="1"/>
    </row>
    <row r="27" spans="1:13" ht="19.5" thickBot="1" x14ac:dyDescent="0.35">
      <c r="A27" s="59" t="s">
        <v>14</v>
      </c>
      <c r="B27" s="60"/>
      <c r="C27" s="60"/>
      <c r="D27" s="60"/>
      <c r="E27" s="60"/>
      <c r="F27" s="60"/>
      <c r="G27" s="60"/>
      <c r="H27" s="60"/>
      <c r="I27" s="61"/>
      <c r="K27" s="1"/>
      <c r="L27" s="1"/>
      <c r="M27" s="1"/>
    </row>
    <row r="28" spans="1:13" ht="19.5" thickBot="1" x14ac:dyDescent="0.35">
      <c r="A28" s="44" t="s">
        <v>17</v>
      </c>
      <c r="B28" s="13" t="s">
        <v>4</v>
      </c>
      <c r="C28" s="13">
        <v>0.42</v>
      </c>
      <c r="D28" s="14">
        <v>2441.4699999999998</v>
      </c>
      <c r="E28" s="15"/>
      <c r="F28" s="41">
        <v>46.39</v>
      </c>
      <c r="G28" s="14">
        <f>D28+F28</f>
        <v>2487.8599999999997</v>
      </c>
      <c r="H28" s="14"/>
      <c r="I28" s="29">
        <v>45839</v>
      </c>
      <c r="J28" s="45"/>
      <c r="K28" s="1"/>
      <c r="L28" s="1"/>
      <c r="M28" s="1"/>
    </row>
    <row r="29" spans="1:13" ht="19.5" thickBot="1" x14ac:dyDescent="0.35">
      <c r="A29" s="44" t="s">
        <v>28</v>
      </c>
      <c r="B29" s="13" t="s">
        <v>4</v>
      </c>
      <c r="C29" s="13">
        <v>0.45</v>
      </c>
      <c r="D29" s="14">
        <v>2615.86</v>
      </c>
      <c r="E29" s="15"/>
      <c r="F29" s="41">
        <v>49.7</v>
      </c>
      <c r="G29" s="14">
        <f t="shared" ref="G29:G50" si="2">D29+F29</f>
        <v>2665.56</v>
      </c>
      <c r="H29" s="14"/>
      <c r="I29" s="29">
        <v>45840</v>
      </c>
      <c r="J29" s="45"/>
      <c r="K29" s="1"/>
      <c r="L29" s="1"/>
      <c r="M29" s="1"/>
    </row>
    <row r="30" spans="1:13" ht="19.5" thickBot="1" x14ac:dyDescent="0.35">
      <c r="A30" s="44" t="s">
        <v>27</v>
      </c>
      <c r="B30" s="13" t="s">
        <v>4</v>
      </c>
      <c r="C30" s="13">
        <v>0.68</v>
      </c>
      <c r="D30" s="14">
        <v>3952.87</v>
      </c>
      <c r="E30" s="15"/>
      <c r="F30" s="41">
        <v>75.099999999999994</v>
      </c>
      <c r="G30" s="14">
        <f t="shared" si="2"/>
        <v>4027.97</v>
      </c>
      <c r="H30" s="14"/>
      <c r="I30" s="29">
        <v>45841</v>
      </c>
      <c r="J30" s="45"/>
      <c r="K30" s="1"/>
      <c r="L30" s="1"/>
      <c r="M30" s="1"/>
    </row>
    <row r="31" spans="1:13" ht="19.5" thickBot="1" x14ac:dyDescent="0.35">
      <c r="A31" s="12" t="s">
        <v>32</v>
      </c>
      <c r="B31" s="13" t="s">
        <v>4</v>
      </c>
      <c r="C31" s="13">
        <v>0.22</v>
      </c>
      <c r="D31" s="14">
        <v>1093.96</v>
      </c>
      <c r="E31" s="15"/>
      <c r="F31" s="41">
        <v>20.79</v>
      </c>
      <c r="G31" s="14">
        <f t="shared" si="2"/>
        <v>1114.75</v>
      </c>
      <c r="H31" s="14"/>
      <c r="I31" s="29">
        <v>45842</v>
      </c>
      <c r="J31" s="45"/>
      <c r="K31" s="1"/>
      <c r="L31" s="1"/>
      <c r="M31" s="1"/>
    </row>
    <row r="32" spans="1:13" ht="19.5" thickBot="1" x14ac:dyDescent="0.35">
      <c r="A32" s="12" t="s">
        <v>31</v>
      </c>
      <c r="B32" s="13" t="s">
        <v>4</v>
      </c>
      <c r="C32" s="14">
        <v>0.2</v>
      </c>
      <c r="D32" s="14">
        <v>994.53</v>
      </c>
      <c r="E32" s="15"/>
      <c r="F32" s="41">
        <v>18.899999999999999</v>
      </c>
      <c r="G32" s="14">
        <f t="shared" si="2"/>
        <v>1013.43</v>
      </c>
      <c r="H32" s="14"/>
      <c r="I32" s="29">
        <v>45843</v>
      </c>
      <c r="J32" s="45"/>
      <c r="K32" s="1"/>
      <c r="L32" s="1"/>
      <c r="M32" s="1"/>
    </row>
    <row r="33" spans="1:13" ht="19.5" thickBot="1" x14ac:dyDescent="0.35">
      <c r="A33" s="12" t="s">
        <v>30</v>
      </c>
      <c r="B33" s="13" t="s">
        <v>4</v>
      </c>
      <c r="C33" s="13">
        <v>0.21</v>
      </c>
      <c r="D33" s="14">
        <v>1044.23</v>
      </c>
      <c r="E33" s="15"/>
      <c r="F33" s="41">
        <v>19.84</v>
      </c>
      <c r="G33" s="14">
        <f t="shared" si="2"/>
        <v>1064.07</v>
      </c>
      <c r="H33" s="14"/>
      <c r="I33" s="29">
        <v>45844</v>
      </c>
      <c r="J33" s="45"/>
      <c r="K33" s="1"/>
      <c r="L33" s="1"/>
      <c r="M33" s="1"/>
    </row>
    <row r="34" spans="1:13" ht="19.5" thickBot="1" x14ac:dyDescent="0.35">
      <c r="A34" s="12" t="s">
        <v>33</v>
      </c>
      <c r="B34" s="13" t="s">
        <v>4</v>
      </c>
      <c r="C34" s="13">
        <v>0.24</v>
      </c>
      <c r="D34" s="14">
        <v>1193.42</v>
      </c>
      <c r="E34" s="15"/>
      <c r="F34" s="41">
        <v>22.67</v>
      </c>
      <c r="G34" s="14">
        <f t="shared" si="2"/>
        <v>1216.0900000000001</v>
      </c>
      <c r="H34" s="14"/>
      <c r="I34" s="29">
        <v>45845</v>
      </c>
      <c r="J34" s="45"/>
      <c r="K34" s="1"/>
      <c r="L34" s="1"/>
      <c r="M34" s="1"/>
    </row>
    <row r="35" spans="1:13" ht="19.5" thickBot="1" x14ac:dyDescent="0.35">
      <c r="A35" s="12" t="s">
        <v>34</v>
      </c>
      <c r="B35" s="13" t="s">
        <v>4</v>
      </c>
      <c r="C35" s="13">
        <v>0.2</v>
      </c>
      <c r="D35" s="14">
        <v>994.53</v>
      </c>
      <c r="E35" s="15"/>
      <c r="F35" s="41">
        <v>18.899999999999999</v>
      </c>
      <c r="G35" s="14">
        <f t="shared" si="2"/>
        <v>1013.43</v>
      </c>
      <c r="H35" s="14"/>
      <c r="I35" s="29">
        <v>45846</v>
      </c>
      <c r="J35" s="45"/>
      <c r="K35" s="1"/>
      <c r="L35" s="1"/>
      <c r="M35" s="1"/>
    </row>
    <row r="36" spans="1:13" ht="19.5" thickBot="1" x14ac:dyDescent="0.35">
      <c r="A36" s="12" t="s">
        <v>35</v>
      </c>
      <c r="B36" s="13" t="s">
        <v>4</v>
      </c>
      <c r="C36" s="13">
        <v>0.23</v>
      </c>
      <c r="D36" s="14">
        <v>915.24</v>
      </c>
      <c r="E36" s="15"/>
      <c r="F36" s="41">
        <v>17.39</v>
      </c>
      <c r="G36" s="14">
        <f t="shared" si="2"/>
        <v>932.63</v>
      </c>
      <c r="H36" s="14"/>
      <c r="I36" s="29">
        <v>45847</v>
      </c>
      <c r="J36" s="45"/>
      <c r="K36" s="1"/>
      <c r="L36" s="1"/>
      <c r="M36" s="1"/>
    </row>
    <row r="37" spans="1:13" ht="19.5" thickBot="1" x14ac:dyDescent="0.35">
      <c r="A37" s="12" t="s">
        <v>36</v>
      </c>
      <c r="B37" s="13" t="s">
        <v>4</v>
      </c>
      <c r="C37" s="13">
        <v>0.15</v>
      </c>
      <c r="D37" s="14">
        <v>745.88</v>
      </c>
      <c r="E37" s="15"/>
      <c r="F37" s="41">
        <v>14.17</v>
      </c>
      <c r="G37" s="14">
        <f t="shared" si="2"/>
        <v>760.05</v>
      </c>
      <c r="H37" s="14"/>
      <c r="I37" s="29">
        <v>45848</v>
      </c>
      <c r="J37" s="45"/>
      <c r="K37" s="1"/>
      <c r="L37" s="1"/>
      <c r="M37" s="1"/>
    </row>
    <row r="38" spans="1:13" ht="19.5" thickBot="1" x14ac:dyDescent="0.35">
      <c r="A38" s="12" t="s">
        <v>37</v>
      </c>
      <c r="B38" s="13" t="s">
        <v>4</v>
      </c>
      <c r="C38" s="13">
        <v>0.18</v>
      </c>
      <c r="D38" s="14">
        <v>895.05</v>
      </c>
      <c r="E38" s="15"/>
      <c r="F38" s="41">
        <v>17.010000000000002</v>
      </c>
      <c r="G38" s="14">
        <f t="shared" si="2"/>
        <v>912.06</v>
      </c>
      <c r="H38" s="14"/>
      <c r="I38" s="29">
        <v>45849</v>
      </c>
      <c r="J38" s="45"/>
      <c r="K38" s="1"/>
      <c r="L38" s="1"/>
      <c r="M38" s="1"/>
    </row>
    <row r="39" spans="1:13" ht="19.5" thickBot="1" x14ac:dyDescent="0.35">
      <c r="A39" s="12" t="s">
        <v>38</v>
      </c>
      <c r="B39" s="13" t="s">
        <v>4</v>
      </c>
      <c r="C39" s="13">
        <v>0.16</v>
      </c>
      <c r="D39" s="14">
        <v>795.6</v>
      </c>
      <c r="E39" s="15"/>
      <c r="F39" s="41">
        <v>15.12</v>
      </c>
      <c r="G39" s="14">
        <f t="shared" si="2"/>
        <v>810.72</v>
      </c>
      <c r="H39" s="14"/>
      <c r="I39" s="29">
        <v>45850</v>
      </c>
      <c r="J39" s="45"/>
      <c r="K39" s="1"/>
      <c r="L39" s="1"/>
      <c r="M39" s="1"/>
    </row>
    <row r="40" spans="1:13" ht="19.5" thickBot="1" x14ac:dyDescent="0.35">
      <c r="A40" s="12" t="s">
        <v>39</v>
      </c>
      <c r="B40" s="13" t="s">
        <v>4</v>
      </c>
      <c r="C40" s="13">
        <v>0.17</v>
      </c>
      <c r="D40" s="14">
        <v>851.19</v>
      </c>
      <c r="E40" s="15"/>
      <c r="F40" s="41">
        <v>16.170000000000002</v>
      </c>
      <c r="G40" s="14">
        <f t="shared" si="2"/>
        <v>867.36</v>
      </c>
      <c r="H40" s="14"/>
      <c r="I40" s="29">
        <v>45870</v>
      </c>
      <c r="J40" s="45"/>
      <c r="K40" s="1"/>
      <c r="L40" s="1"/>
      <c r="M40" s="1"/>
    </row>
    <row r="41" spans="1:13" ht="19.5" thickBot="1" x14ac:dyDescent="0.35">
      <c r="A41" s="12" t="s">
        <v>39</v>
      </c>
      <c r="B41" s="13" t="s">
        <v>4</v>
      </c>
      <c r="C41" s="13">
        <v>0.15</v>
      </c>
      <c r="D41" s="14">
        <v>751.07</v>
      </c>
      <c r="E41" s="15"/>
      <c r="F41" s="41">
        <v>14.27</v>
      </c>
      <c r="G41" s="14">
        <f t="shared" si="2"/>
        <v>765.34</v>
      </c>
      <c r="H41" s="14"/>
      <c r="I41" s="29">
        <v>45871</v>
      </c>
      <c r="J41" s="45"/>
      <c r="K41" s="1"/>
      <c r="L41" s="1"/>
      <c r="M41" s="1"/>
    </row>
    <row r="42" spans="1:13" ht="19.5" thickBot="1" x14ac:dyDescent="0.35">
      <c r="A42" s="12" t="s">
        <v>58</v>
      </c>
      <c r="B42" s="13" t="s">
        <v>4</v>
      </c>
      <c r="C42" s="13">
        <v>0.32</v>
      </c>
      <c r="D42" s="14">
        <v>1602.26</v>
      </c>
      <c r="E42" s="15"/>
      <c r="F42" s="41">
        <v>30.44</v>
      </c>
      <c r="G42" s="14">
        <f t="shared" si="2"/>
        <v>1632.7</v>
      </c>
      <c r="H42" s="14"/>
      <c r="I42" s="29">
        <v>45872</v>
      </c>
      <c r="J42" s="45"/>
      <c r="K42" s="1"/>
      <c r="L42" s="1"/>
      <c r="M42" s="1"/>
    </row>
    <row r="43" spans="1:13" ht="19.5" thickBot="1" x14ac:dyDescent="0.35">
      <c r="A43" s="12" t="s">
        <v>54</v>
      </c>
      <c r="B43" s="13" t="s">
        <v>4</v>
      </c>
      <c r="C43" s="13">
        <v>0.12</v>
      </c>
      <c r="D43" s="14">
        <v>702.37</v>
      </c>
      <c r="E43" s="15"/>
      <c r="F43" s="41">
        <v>13.35</v>
      </c>
      <c r="G43" s="14">
        <f t="shared" si="2"/>
        <v>715.72</v>
      </c>
      <c r="H43" s="14"/>
      <c r="I43" s="29">
        <v>45873</v>
      </c>
      <c r="J43" s="45"/>
      <c r="K43" s="1"/>
      <c r="L43" s="1"/>
      <c r="M43" s="1"/>
    </row>
    <row r="44" spans="1:13" ht="19.5" thickBot="1" x14ac:dyDescent="0.35">
      <c r="A44" s="12" t="s">
        <v>49</v>
      </c>
      <c r="B44" s="13" t="s">
        <v>4</v>
      </c>
      <c r="C44" s="13">
        <v>0.25</v>
      </c>
      <c r="D44" s="14">
        <v>1251.78</v>
      </c>
      <c r="E44" s="15"/>
      <c r="F44" s="41">
        <v>23.78</v>
      </c>
      <c r="G44" s="14">
        <f t="shared" si="2"/>
        <v>1275.56</v>
      </c>
      <c r="H44" s="14"/>
      <c r="I44" s="29">
        <v>45874</v>
      </c>
      <c r="J44" s="45"/>
      <c r="K44" s="1"/>
      <c r="L44" s="1"/>
      <c r="M44" s="1"/>
    </row>
    <row r="45" spans="1:13" ht="19.5" thickBot="1" x14ac:dyDescent="0.35">
      <c r="A45" s="12" t="s">
        <v>71</v>
      </c>
      <c r="B45" s="13" t="s">
        <v>4</v>
      </c>
      <c r="C45" s="13">
        <v>0.31</v>
      </c>
      <c r="D45" s="14">
        <v>1552.2</v>
      </c>
      <c r="E45" s="15"/>
      <c r="F45" s="41">
        <v>29.49</v>
      </c>
      <c r="G45" s="14">
        <f t="shared" si="2"/>
        <v>1581.69</v>
      </c>
      <c r="H45" s="14"/>
      <c r="I45" s="29">
        <v>45875</v>
      </c>
      <c r="J45" s="45"/>
      <c r="K45" s="1"/>
      <c r="L45" s="1"/>
      <c r="M45" s="1"/>
    </row>
    <row r="46" spans="1:13" ht="19.5" thickBot="1" x14ac:dyDescent="0.35">
      <c r="A46" s="12" t="s">
        <v>50</v>
      </c>
      <c r="B46" s="13" t="s">
        <v>4</v>
      </c>
      <c r="C46" s="13">
        <v>0.35</v>
      </c>
      <c r="D46" s="14">
        <v>1752.49</v>
      </c>
      <c r="E46" s="15"/>
      <c r="F46" s="41">
        <v>33.299999999999997</v>
      </c>
      <c r="G46" s="14">
        <f t="shared" si="2"/>
        <v>1785.79</v>
      </c>
      <c r="H46" s="14"/>
      <c r="I46" s="29">
        <v>45876</v>
      </c>
      <c r="J46" s="45"/>
      <c r="K46" s="1"/>
      <c r="L46" s="1"/>
      <c r="M46" s="1"/>
    </row>
    <row r="47" spans="1:13" ht="19.5" thickBot="1" x14ac:dyDescent="0.35">
      <c r="A47" s="12" t="s">
        <v>51</v>
      </c>
      <c r="B47" s="13" t="s">
        <v>4</v>
      </c>
      <c r="C47" s="14">
        <v>0.2</v>
      </c>
      <c r="D47" s="14">
        <v>1001.45</v>
      </c>
      <c r="E47" s="15"/>
      <c r="F47" s="41">
        <v>19.03</v>
      </c>
      <c r="G47" s="14">
        <f t="shared" si="2"/>
        <v>1020.48</v>
      </c>
      <c r="H47" s="14"/>
      <c r="I47" s="29">
        <v>45877</v>
      </c>
      <c r="J47" s="45"/>
      <c r="K47" s="1"/>
      <c r="L47" s="1"/>
      <c r="M47" s="1"/>
    </row>
    <row r="48" spans="1:13" ht="19.5" thickBot="1" x14ac:dyDescent="0.35">
      <c r="A48" s="12" t="s">
        <v>59</v>
      </c>
      <c r="B48" s="13" t="s">
        <v>4</v>
      </c>
      <c r="C48" s="13">
        <v>0.19</v>
      </c>
      <c r="D48" s="14">
        <v>951.37</v>
      </c>
      <c r="E48" s="15"/>
      <c r="F48" s="41">
        <v>18.079999999999998</v>
      </c>
      <c r="G48" s="14">
        <f t="shared" si="2"/>
        <v>969.45</v>
      </c>
      <c r="H48" s="14"/>
      <c r="I48" s="29">
        <v>45878</v>
      </c>
      <c r="J48" s="45"/>
      <c r="K48" s="1"/>
      <c r="L48" s="1"/>
      <c r="M48" s="1"/>
    </row>
    <row r="49" spans="1:13" ht="19.5" thickBot="1" x14ac:dyDescent="0.35">
      <c r="A49" s="12" t="s">
        <v>60</v>
      </c>
      <c r="B49" s="13" t="s">
        <v>4</v>
      </c>
      <c r="C49" s="13">
        <v>0.23</v>
      </c>
      <c r="D49" s="14">
        <v>1151.6400000000001</v>
      </c>
      <c r="E49" s="15"/>
      <c r="F49" s="41">
        <v>21.88</v>
      </c>
      <c r="G49" s="14">
        <f t="shared" si="2"/>
        <v>1173.5200000000002</v>
      </c>
      <c r="H49" s="14"/>
      <c r="I49" s="29">
        <v>45879</v>
      </c>
      <c r="J49" s="45"/>
      <c r="K49" s="1"/>
      <c r="L49" s="1"/>
      <c r="M49" s="1"/>
    </row>
    <row r="50" spans="1:13" ht="19.5" thickBot="1" x14ac:dyDescent="0.35">
      <c r="A50" s="12" t="s">
        <v>61</v>
      </c>
      <c r="B50" s="13" t="s">
        <v>4</v>
      </c>
      <c r="C50" s="13">
        <v>0.21</v>
      </c>
      <c r="D50" s="14">
        <v>1051.5</v>
      </c>
      <c r="E50" s="15"/>
      <c r="F50" s="41">
        <v>19.98</v>
      </c>
      <c r="G50" s="14">
        <f t="shared" si="2"/>
        <v>1071.48</v>
      </c>
      <c r="H50" s="14"/>
      <c r="I50" s="29">
        <v>45880</v>
      </c>
      <c r="J50" s="45"/>
      <c r="K50" s="1"/>
      <c r="L50" s="1"/>
      <c r="M50" s="1"/>
    </row>
    <row r="51" spans="1:13" ht="19.5" thickBot="1" x14ac:dyDescent="0.35">
      <c r="A51" s="46" t="s">
        <v>12</v>
      </c>
      <c r="B51" s="47"/>
      <c r="C51" s="47">
        <f>SUM(C28:C50)</f>
        <v>5.84</v>
      </c>
      <c r="D51" s="30">
        <f>SUM(D28:D50)</f>
        <v>30301.959999999995</v>
      </c>
      <c r="E51" s="30">
        <f t="shared" ref="E51:G51" si="3">SUM(E28:E50)</f>
        <v>0</v>
      </c>
      <c r="F51" s="30">
        <f t="shared" si="3"/>
        <v>575.75000000000011</v>
      </c>
      <c r="G51" s="30">
        <f t="shared" si="3"/>
        <v>30877.710000000003</v>
      </c>
      <c r="H51" s="30"/>
      <c r="I51" s="48"/>
      <c r="J51" s="45"/>
      <c r="K51" s="1"/>
      <c r="L51" s="1"/>
      <c r="M51" s="1"/>
    </row>
    <row r="52" spans="1:13" ht="19.5" thickBot="1" x14ac:dyDescent="0.3">
      <c r="A52" s="62" t="s">
        <v>15</v>
      </c>
      <c r="B52" s="65"/>
      <c r="C52" s="65"/>
      <c r="D52" s="65"/>
      <c r="E52" s="65"/>
      <c r="F52" s="65"/>
      <c r="G52" s="65"/>
      <c r="H52" s="65"/>
      <c r="I52" s="66"/>
      <c r="J52" s="45"/>
      <c r="K52" s="1"/>
      <c r="L52" s="1"/>
    </row>
    <row r="53" spans="1:13" ht="19.5" thickBot="1" x14ac:dyDescent="0.35">
      <c r="A53" s="44" t="s">
        <v>44</v>
      </c>
      <c r="B53" s="13" t="s">
        <v>4</v>
      </c>
      <c r="C53" s="49">
        <v>0.52</v>
      </c>
      <c r="D53" s="31">
        <v>1162.79</v>
      </c>
      <c r="E53" s="40"/>
      <c r="F53" s="31">
        <v>22.09</v>
      </c>
      <c r="G53" s="31">
        <f>D53+F53</f>
        <v>1184.8799999999999</v>
      </c>
      <c r="H53" s="31"/>
      <c r="I53" s="39">
        <v>45748</v>
      </c>
      <c r="J53" s="45"/>
      <c r="K53" s="1"/>
      <c r="L53" s="1"/>
    </row>
    <row r="54" spans="1:13" ht="19.5" thickBot="1" x14ac:dyDescent="0.35">
      <c r="A54" s="44" t="s">
        <v>43</v>
      </c>
      <c r="B54" s="13" t="s">
        <v>4</v>
      </c>
      <c r="C54" s="13">
        <v>0.26</v>
      </c>
      <c r="D54" s="14">
        <v>650.5</v>
      </c>
      <c r="E54" s="15"/>
      <c r="F54" s="41">
        <v>12.36</v>
      </c>
      <c r="G54" s="31">
        <f t="shared" ref="G54:G75" si="4">D54+F54</f>
        <v>662.86</v>
      </c>
      <c r="H54" s="14"/>
      <c r="I54" s="39">
        <v>45748</v>
      </c>
      <c r="J54" s="45"/>
      <c r="K54" s="1"/>
      <c r="L54" s="1"/>
    </row>
    <row r="55" spans="1:13" ht="19.5" thickBot="1" x14ac:dyDescent="0.35">
      <c r="A55" s="44" t="s">
        <v>42</v>
      </c>
      <c r="B55" s="13" t="s">
        <v>4</v>
      </c>
      <c r="C55" s="13">
        <v>0.21</v>
      </c>
      <c r="D55" s="14">
        <v>466.93</v>
      </c>
      <c r="E55" s="15"/>
      <c r="F55" s="41">
        <v>8.8699999999999992</v>
      </c>
      <c r="G55" s="31">
        <f t="shared" si="4"/>
        <v>475.8</v>
      </c>
      <c r="H55" s="14"/>
      <c r="I55" s="39">
        <v>45748</v>
      </c>
      <c r="J55" s="45"/>
      <c r="K55" s="1"/>
      <c r="L55" s="1"/>
    </row>
    <row r="56" spans="1:13" ht="19.5" thickBot="1" x14ac:dyDescent="0.35">
      <c r="A56" s="44" t="s">
        <v>41</v>
      </c>
      <c r="B56" s="13" t="s">
        <v>4</v>
      </c>
      <c r="C56" s="13">
        <v>0.34</v>
      </c>
      <c r="D56" s="14">
        <v>792.17</v>
      </c>
      <c r="E56" s="15"/>
      <c r="F56" s="41">
        <v>15.05</v>
      </c>
      <c r="G56" s="31">
        <f t="shared" si="4"/>
        <v>807.21999999999991</v>
      </c>
      <c r="H56" s="14"/>
      <c r="I56" s="39">
        <v>45748</v>
      </c>
      <c r="J56" s="45"/>
      <c r="L56" s="1"/>
    </row>
    <row r="57" spans="1:13" ht="19.5" thickBot="1" x14ac:dyDescent="0.35">
      <c r="A57" s="44" t="s">
        <v>40</v>
      </c>
      <c r="B57" s="13" t="s">
        <v>4</v>
      </c>
      <c r="C57" s="13">
        <v>0.38</v>
      </c>
      <c r="D57" s="14">
        <v>828.47</v>
      </c>
      <c r="E57" s="15"/>
      <c r="F57" s="41">
        <v>15.74</v>
      </c>
      <c r="G57" s="31">
        <f t="shared" si="4"/>
        <v>844.21</v>
      </c>
      <c r="H57" s="14"/>
      <c r="I57" s="39">
        <v>45748</v>
      </c>
      <c r="J57" s="45"/>
      <c r="L57" s="1"/>
    </row>
    <row r="58" spans="1:13" ht="19.5" thickBot="1" x14ac:dyDescent="0.35">
      <c r="A58" s="44" t="s">
        <v>45</v>
      </c>
      <c r="B58" s="13" t="s">
        <v>4</v>
      </c>
      <c r="C58" s="14">
        <v>0.4</v>
      </c>
      <c r="D58" s="14">
        <v>1053.8900000000001</v>
      </c>
      <c r="E58" s="15"/>
      <c r="F58" s="41">
        <v>20.02</v>
      </c>
      <c r="G58" s="31">
        <f t="shared" si="4"/>
        <v>1073.9100000000001</v>
      </c>
      <c r="H58" s="14"/>
      <c r="I58" s="39">
        <v>45748</v>
      </c>
      <c r="J58" s="45"/>
      <c r="L58" s="1"/>
    </row>
    <row r="59" spans="1:13" ht="19.5" thickBot="1" x14ac:dyDescent="0.35">
      <c r="A59" s="44" t="s">
        <v>46</v>
      </c>
      <c r="B59" s="13" t="s">
        <v>4</v>
      </c>
      <c r="C59" s="13">
        <v>0.26</v>
      </c>
      <c r="D59" s="14">
        <v>788.68</v>
      </c>
      <c r="E59" s="15"/>
      <c r="F59" s="41">
        <v>14.98</v>
      </c>
      <c r="G59" s="31">
        <f t="shared" si="4"/>
        <v>803.66</v>
      </c>
      <c r="H59" s="14"/>
      <c r="I59" s="39">
        <v>45748</v>
      </c>
      <c r="J59" s="45"/>
      <c r="L59" s="1"/>
    </row>
    <row r="60" spans="1:13" ht="19.5" thickBot="1" x14ac:dyDescent="0.35">
      <c r="A60" s="44" t="s">
        <v>47</v>
      </c>
      <c r="B60" s="13" t="s">
        <v>4</v>
      </c>
      <c r="C60" s="13">
        <v>0.35</v>
      </c>
      <c r="D60" s="14">
        <v>1561.23</v>
      </c>
      <c r="E60" s="15"/>
      <c r="F60" s="41">
        <v>29.66</v>
      </c>
      <c r="G60" s="31">
        <f t="shared" si="4"/>
        <v>1590.89</v>
      </c>
      <c r="H60" s="14"/>
      <c r="I60" s="39">
        <v>45748</v>
      </c>
      <c r="J60" s="45"/>
      <c r="L60" s="1"/>
    </row>
    <row r="61" spans="1:13" ht="19.5" thickBot="1" x14ac:dyDescent="0.35">
      <c r="A61" s="44" t="s">
        <v>39</v>
      </c>
      <c r="B61" s="13" t="s">
        <v>4</v>
      </c>
      <c r="C61" s="13">
        <v>0.16</v>
      </c>
      <c r="D61" s="14">
        <v>490.66</v>
      </c>
      <c r="E61" s="15"/>
      <c r="F61" s="41">
        <v>9.32</v>
      </c>
      <c r="G61" s="31">
        <f t="shared" si="4"/>
        <v>499.98</v>
      </c>
      <c r="H61" s="14"/>
      <c r="I61" s="39">
        <v>45748</v>
      </c>
      <c r="J61" s="45"/>
      <c r="L61" s="1"/>
    </row>
    <row r="62" spans="1:13" ht="19.5" thickBot="1" x14ac:dyDescent="0.35">
      <c r="A62" s="44" t="s">
        <v>48</v>
      </c>
      <c r="B62" s="13" t="s">
        <v>4</v>
      </c>
      <c r="C62" s="13">
        <v>0.13</v>
      </c>
      <c r="D62" s="14">
        <v>463.42</v>
      </c>
      <c r="E62" s="15"/>
      <c r="F62" s="41">
        <v>8.81</v>
      </c>
      <c r="G62" s="31">
        <f t="shared" si="4"/>
        <v>472.23</v>
      </c>
      <c r="H62" s="14"/>
      <c r="I62" s="39">
        <v>45748</v>
      </c>
      <c r="J62" s="45"/>
      <c r="L62" s="1"/>
    </row>
    <row r="63" spans="1:13" ht="19.5" thickBot="1" x14ac:dyDescent="0.35">
      <c r="A63" s="12" t="s">
        <v>52</v>
      </c>
      <c r="B63" s="13" t="s">
        <v>4</v>
      </c>
      <c r="C63" s="13">
        <v>0.18</v>
      </c>
      <c r="D63" s="14">
        <v>646.97</v>
      </c>
      <c r="E63" s="15"/>
      <c r="F63" s="41">
        <v>12.29</v>
      </c>
      <c r="G63" s="31">
        <f t="shared" si="4"/>
        <v>659.26</v>
      </c>
      <c r="H63" s="14"/>
      <c r="I63" s="39">
        <v>45748</v>
      </c>
      <c r="J63" s="45"/>
      <c r="L63" s="1"/>
    </row>
    <row r="64" spans="1:13" ht="19.5" thickBot="1" x14ac:dyDescent="0.35">
      <c r="A64" s="12" t="s">
        <v>31</v>
      </c>
      <c r="B64" s="13" t="s">
        <v>4</v>
      </c>
      <c r="C64" s="14">
        <v>0.2</v>
      </c>
      <c r="D64" s="14">
        <v>596.04</v>
      </c>
      <c r="E64" s="15"/>
      <c r="F64" s="41">
        <v>11.32</v>
      </c>
      <c r="G64" s="31">
        <f t="shared" si="4"/>
        <v>607.36</v>
      </c>
      <c r="H64" s="14"/>
      <c r="I64" s="39">
        <v>45748</v>
      </c>
      <c r="J64" s="45"/>
      <c r="L64" s="1"/>
    </row>
    <row r="65" spans="1:12" ht="19.5" thickBot="1" x14ac:dyDescent="0.35">
      <c r="A65" s="12" t="s">
        <v>30</v>
      </c>
      <c r="B65" s="13" t="s">
        <v>4</v>
      </c>
      <c r="C65" s="13">
        <v>0.22</v>
      </c>
      <c r="D65" s="14">
        <v>614.17999999999995</v>
      </c>
      <c r="E65" s="15"/>
      <c r="F65" s="41">
        <v>11.67</v>
      </c>
      <c r="G65" s="31">
        <f t="shared" si="4"/>
        <v>625.84999999999991</v>
      </c>
      <c r="H65" s="14"/>
      <c r="I65" s="39">
        <v>45748</v>
      </c>
      <c r="J65" s="45"/>
      <c r="L65" s="1"/>
    </row>
    <row r="66" spans="1:12" ht="19.5" thickBot="1" x14ac:dyDescent="0.35">
      <c r="A66" s="50" t="s">
        <v>57</v>
      </c>
      <c r="B66" s="51" t="s">
        <v>4</v>
      </c>
      <c r="C66" s="52">
        <v>0.14000000000000001</v>
      </c>
      <c r="D66" s="52">
        <v>334.3</v>
      </c>
      <c r="E66" s="15"/>
      <c r="F66" s="41">
        <v>6.35</v>
      </c>
      <c r="G66" s="31">
        <f t="shared" si="4"/>
        <v>340.65000000000003</v>
      </c>
      <c r="H66" s="14"/>
      <c r="I66" s="39">
        <v>45748</v>
      </c>
      <c r="J66" s="45"/>
      <c r="L66" s="1"/>
    </row>
    <row r="67" spans="1:12" ht="19.5" thickBot="1" x14ac:dyDescent="0.35">
      <c r="A67" s="12" t="s">
        <v>62</v>
      </c>
      <c r="B67" s="13" t="s">
        <v>4</v>
      </c>
      <c r="C67" s="17">
        <v>0.12</v>
      </c>
      <c r="D67" s="14">
        <v>385.24</v>
      </c>
      <c r="E67" s="15"/>
      <c r="F67" s="41">
        <v>7.32</v>
      </c>
      <c r="G67" s="31">
        <f t="shared" si="4"/>
        <v>392.56</v>
      </c>
      <c r="H67" s="14"/>
      <c r="I67" s="39">
        <v>45748</v>
      </c>
      <c r="J67" s="45"/>
      <c r="L67" s="1"/>
    </row>
    <row r="68" spans="1:12" ht="19.5" thickBot="1" x14ac:dyDescent="0.35">
      <c r="A68" s="12" t="s">
        <v>63</v>
      </c>
      <c r="B68" s="13" t="s">
        <v>4</v>
      </c>
      <c r="C68" s="17">
        <v>0.1</v>
      </c>
      <c r="D68" s="14">
        <v>298.01</v>
      </c>
      <c r="E68" s="15"/>
      <c r="F68" s="41">
        <v>5.66</v>
      </c>
      <c r="G68" s="31">
        <f t="shared" si="4"/>
        <v>303.67</v>
      </c>
      <c r="H68" s="14"/>
      <c r="I68" s="39">
        <v>45748</v>
      </c>
      <c r="J68" s="45"/>
      <c r="L68" s="1"/>
    </row>
    <row r="69" spans="1:12" ht="19.5" thickBot="1" x14ac:dyDescent="0.35">
      <c r="A69" s="12" t="s">
        <v>64</v>
      </c>
      <c r="B69" s="13" t="s">
        <v>4</v>
      </c>
      <c r="C69" s="17">
        <v>0.13</v>
      </c>
      <c r="D69" s="14">
        <v>463.42</v>
      </c>
      <c r="E69" s="15"/>
      <c r="F69" s="41">
        <v>8.81</v>
      </c>
      <c r="G69" s="31">
        <f t="shared" si="4"/>
        <v>472.23</v>
      </c>
      <c r="H69" s="14"/>
      <c r="I69" s="39">
        <v>45748</v>
      </c>
      <c r="J69" s="45"/>
      <c r="L69" s="1"/>
    </row>
    <row r="70" spans="1:12" ht="19.5" thickBot="1" x14ac:dyDescent="0.35">
      <c r="A70" s="12" t="s">
        <v>65</v>
      </c>
      <c r="B70" s="13" t="s">
        <v>4</v>
      </c>
      <c r="C70" s="17">
        <v>0.11</v>
      </c>
      <c r="D70" s="14">
        <v>445.28</v>
      </c>
      <c r="E70" s="15"/>
      <c r="F70" s="41">
        <v>8.4600000000000009</v>
      </c>
      <c r="G70" s="31">
        <f t="shared" si="4"/>
        <v>453.73999999999995</v>
      </c>
      <c r="H70" s="14"/>
      <c r="I70" s="39">
        <v>45748</v>
      </c>
      <c r="J70" s="45"/>
      <c r="L70" s="1"/>
    </row>
    <row r="71" spans="1:12" ht="19.5" thickBot="1" x14ac:dyDescent="0.35">
      <c r="A71" s="12" t="s">
        <v>66</v>
      </c>
      <c r="B71" s="13" t="s">
        <v>4</v>
      </c>
      <c r="C71" s="17">
        <v>0.12</v>
      </c>
      <c r="D71" s="14">
        <v>454.33</v>
      </c>
      <c r="E71" s="15"/>
      <c r="F71" s="41">
        <v>8.6300000000000008</v>
      </c>
      <c r="G71" s="31">
        <f t="shared" si="4"/>
        <v>462.96</v>
      </c>
      <c r="H71" s="14"/>
      <c r="I71" s="39">
        <v>45748</v>
      </c>
      <c r="J71" s="45"/>
      <c r="L71" s="1"/>
    </row>
    <row r="72" spans="1:12" ht="19.5" thickBot="1" x14ac:dyDescent="0.35">
      <c r="A72" s="12" t="s">
        <v>67</v>
      </c>
      <c r="B72" s="13" t="s">
        <v>4</v>
      </c>
      <c r="C72" s="17">
        <v>0.13</v>
      </c>
      <c r="D72" s="14">
        <v>532.51</v>
      </c>
      <c r="E72" s="15"/>
      <c r="F72" s="41">
        <v>10.119999999999999</v>
      </c>
      <c r="G72" s="31">
        <f t="shared" si="4"/>
        <v>542.63</v>
      </c>
      <c r="H72" s="14"/>
      <c r="I72" s="39">
        <v>45748</v>
      </c>
      <c r="J72" s="45"/>
      <c r="L72" s="1"/>
    </row>
    <row r="73" spans="1:12" ht="19.5" thickBot="1" x14ac:dyDescent="0.35">
      <c r="A73" s="12" t="s">
        <v>36</v>
      </c>
      <c r="B73" s="13" t="s">
        <v>4</v>
      </c>
      <c r="C73" s="17">
        <v>0.15</v>
      </c>
      <c r="D73" s="14">
        <v>550.69000000000005</v>
      </c>
      <c r="E73" s="15"/>
      <c r="F73" s="41">
        <v>10.46</v>
      </c>
      <c r="G73" s="31">
        <f t="shared" si="4"/>
        <v>561.15000000000009</v>
      </c>
      <c r="H73" s="14"/>
      <c r="I73" s="39">
        <v>45748</v>
      </c>
      <c r="J73" s="45"/>
      <c r="L73" s="1"/>
    </row>
    <row r="74" spans="1:12" ht="19.5" thickBot="1" x14ac:dyDescent="0.35">
      <c r="A74" s="12" t="s">
        <v>37</v>
      </c>
      <c r="B74" s="13" t="s">
        <v>4</v>
      </c>
      <c r="C74" s="17">
        <v>0.16</v>
      </c>
      <c r="D74" s="14">
        <v>490.66</v>
      </c>
      <c r="E74" s="15"/>
      <c r="F74" s="41">
        <v>9.32</v>
      </c>
      <c r="G74" s="31">
        <f t="shared" si="4"/>
        <v>499.98</v>
      </c>
      <c r="H74" s="14"/>
      <c r="I74" s="39">
        <v>45748</v>
      </c>
      <c r="J74" s="45"/>
      <c r="L74" s="1"/>
    </row>
    <row r="75" spans="1:12" ht="19.5" thickBot="1" x14ac:dyDescent="0.35">
      <c r="A75" s="12" t="s">
        <v>38</v>
      </c>
      <c r="B75" s="13" t="s">
        <v>4</v>
      </c>
      <c r="C75" s="17">
        <v>0.18</v>
      </c>
      <c r="D75" s="14">
        <v>854.25</v>
      </c>
      <c r="E75" s="15"/>
      <c r="F75" s="41">
        <v>16.23</v>
      </c>
      <c r="G75" s="31">
        <f t="shared" si="4"/>
        <v>870.48</v>
      </c>
      <c r="H75" s="14"/>
      <c r="I75" s="39">
        <v>45748</v>
      </c>
      <c r="J75" s="45"/>
      <c r="L75" s="1"/>
    </row>
    <row r="76" spans="1:12" ht="19.5" thickBot="1" x14ac:dyDescent="0.35">
      <c r="A76" s="53" t="s">
        <v>12</v>
      </c>
      <c r="B76" s="47"/>
      <c r="C76" s="30">
        <f>SUM(C53:C75)</f>
        <v>4.950000000000002</v>
      </c>
      <c r="D76" s="30">
        <f>SUM(D53:D75)</f>
        <v>14924.62</v>
      </c>
      <c r="E76" s="30">
        <f t="shared" ref="E76:G76" si="5">SUM(E53:E75)</f>
        <v>0</v>
      </c>
      <c r="F76" s="30">
        <f t="shared" si="5"/>
        <v>283.53999999999996</v>
      </c>
      <c r="G76" s="30">
        <f t="shared" si="5"/>
        <v>15208.159999999996</v>
      </c>
      <c r="H76" s="30"/>
      <c r="I76" s="54"/>
      <c r="J76" s="45"/>
      <c r="L76" s="1"/>
    </row>
    <row r="77" spans="1:12" ht="19.5" thickBot="1" x14ac:dyDescent="0.3">
      <c r="A77" s="62" t="s">
        <v>16</v>
      </c>
      <c r="B77" s="63"/>
      <c r="C77" s="63"/>
      <c r="D77" s="63"/>
      <c r="E77" s="63"/>
      <c r="F77" s="63"/>
      <c r="G77" s="63"/>
      <c r="H77" s="63"/>
      <c r="I77" s="64"/>
      <c r="J77" s="45"/>
      <c r="L77" s="1"/>
    </row>
    <row r="78" spans="1:12" ht="19.5" thickBot="1" x14ac:dyDescent="0.35">
      <c r="A78" s="12" t="s">
        <v>29</v>
      </c>
      <c r="B78" s="13" t="s">
        <v>4</v>
      </c>
      <c r="C78" s="13">
        <v>0.7</v>
      </c>
      <c r="D78" s="14">
        <v>3124.4</v>
      </c>
      <c r="E78" s="15"/>
      <c r="F78" s="41">
        <v>59.36</v>
      </c>
      <c r="G78" s="14">
        <f>D78+F78</f>
        <v>3183.76</v>
      </c>
      <c r="H78" s="14"/>
      <c r="I78" s="29">
        <v>45839</v>
      </c>
      <c r="J78" s="45"/>
      <c r="L78" s="1"/>
    </row>
    <row r="79" spans="1:12" ht="19.5" thickBot="1" x14ac:dyDescent="0.35">
      <c r="A79" s="53" t="s">
        <v>12</v>
      </c>
      <c r="B79" s="47"/>
      <c r="C79" s="47">
        <f>SUM(C78:C78)</f>
        <v>0.7</v>
      </c>
      <c r="D79" s="30">
        <f>SUM(D78:D78)</f>
        <v>3124.4</v>
      </c>
      <c r="E79" s="30">
        <f>SUM(E78:E78)</f>
        <v>0</v>
      </c>
      <c r="F79" s="30">
        <f>SUM(F78:F78)</f>
        <v>59.36</v>
      </c>
      <c r="G79" s="30">
        <f>SUM(G78:G78)</f>
        <v>3183.76</v>
      </c>
      <c r="H79" s="30"/>
      <c r="I79" s="55"/>
      <c r="J79" s="45"/>
      <c r="L79" s="1"/>
    </row>
    <row r="80" spans="1:12" ht="19.5" thickBot="1" x14ac:dyDescent="0.3">
      <c r="A80" s="62" t="s">
        <v>68</v>
      </c>
      <c r="B80" s="63"/>
      <c r="C80" s="63"/>
      <c r="D80" s="63"/>
      <c r="E80" s="63"/>
      <c r="F80" s="63"/>
      <c r="G80" s="63"/>
      <c r="H80" s="63"/>
      <c r="I80" s="64"/>
      <c r="J80" s="45"/>
      <c r="L80" s="1"/>
    </row>
    <row r="81" spans="1:12" ht="19.5" thickBot="1" x14ac:dyDescent="0.35">
      <c r="A81" s="12" t="s">
        <v>69</v>
      </c>
      <c r="B81" s="13" t="s">
        <v>4</v>
      </c>
      <c r="C81" s="13">
        <v>0.8</v>
      </c>
      <c r="D81" s="14">
        <v>4248.21</v>
      </c>
      <c r="E81" s="15"/>
      <c r="F81" s="41">
        <v>80.72</v>
      </c>
      <c r="G81" s="14">
        <f>D81+F81</f>
        <v>4328.93</v>
      </c>
      <c r="H81" s="14"/>
      <c r="I81" s="29">
        <v>45839</v>
      </c>
      <c r="J81" s="45"/>
      <c r="L81" s="1"/>
    </row>
    <row r="82" spans="1:12" ht="19.5" thickBot="1" x14ac:dyDescent="0.35">
      <c r="A82" s="12" t="s">
        <v>70</v>
      </c>
      <c r="B82" s="13" t="s">
        <v>4</v>
      </c>
      <c r="C82" s="14">
        <v>1.1499999999999999</v>
      </c>
      <c r="D82" s="14">
        <v>7503.57</v>
      </c>
      <c r="E82" s="15"/>
      <c r="F82" s="41">
        <v>142.57</v>
      </c>
      <c r="G82" s="14">
        <f>D82+F82</f>
        <v>7646.1399999999994</v>
      </c>
      <c r="H82" s="14"/>
      <c r="I82" s="29">
        <v>45839</v>
      </c>
      <c r="J82" s="45"/>
      <c r="L82" s="1"/>
    </row>
    <row r="83" spans="1:12" ht="19.5" thickBot="1" x14ac:dyDescent="0.35">
      <c r="A83" s="53" t="s">
        <v>12</v>
      </c>
      <c r="B83" s="47"/>
      <c r="C83" s="47">
        <f>SUM(C81:C82)</f>
        <v>1.95</v>
      </c>
      <c r="D83" s="30">
        <f>SUM(D81:D82)</f>
        <v>11751.779999999999</v>
      </c>
      <c r="E83" s="30">
        <f>SUM(E81:E81)</f>
        <v>0</v>
      </c>
      <c r="F83" s="30">
        <f>SUM(F81:F82)</f>
        <v>223.29</v>
      </c>
      <c r="G83" s="30">
        <f>SUM(G81:G82)</f>
        <v>11975.07</v>
      </c>
      <c r="H83" s="30"/>
      <c r="I83" s="55"/>
      <c r="J83" s="45"/>
      <c r="L83" s="1"/>
    </row>
    <row r="84" spans="1:12" ht="23.25" customHeight="1" thickBot="1" x14ac:dyDescent="0.3">
      <c r="A84" s="62" t="s">
        <v>74</v>
      </c>
      <c r="B84" s="71"/>
      <c r="C84" s="71"/>
      <c r="D84" s="71"/>
      <c r="E84" s="71"/>
      <c r="F84" s="71"/>
      <c r="G84" s="71"/>
      <c r="H84" s="71"/>
      <c r="I84" s="72"/>
      <c r="J84" s="45"/>
      <c r="L84" s="1"/>
    </row>
    <row r="85" spans="1:12" ht="19.5" thickBot="1" x14ac:dyDescent="0.35">
      <c r="A85" s="12" t="s">
        <v>75</v>
      </c>
      <c r="B85" s="13" t="s">
        <v>76</v>
      </c>
      <c r="C85" s="13">
        <v>1.03</v>
      </c>
      <c r="D85" s="14">
        <v>5775.58</v>
      </c>
      <c r="E85" s="30"/>
      <c r="F85" s="14">
        <v>109.74</v>
      </c>
      <c r="G85" s="14">
        <f>D85+F85</f>
        <v>5885.32</v>
      </c>
      <c r="H85" s="30"/>
      <c r="I85" s="29">
        <v>45809</v>
      </c>
      <c r="J85" s="45"/>
      <c r="L85" s="1"/>
    </row>
    <row r="86" spans="1:12" ht="19.5" thickBot="1" x14ac:dyDescent="0.35">
      <c r="A86" s="53" t="s">
        <v>12</v>
      </c>
      <c r="B86" s="47"/>
      <c r="C86" s="47">
        <f>SUM(C85)</f>
        <v>1.03</v>
      </c>
      <c r="D86" s="30">
        <f t="shared" ref="D86:G86" si="6">SUM(D85)</f>
        <v>5775.58</v>
      </c>
      <c r="E86" s="47">
        <f t="shared" si="6"/>
        <v>0</v>
      </c>
      <c r="F86" s="47">
        <f t="shared" si="6"/>
        <v>109.74</v>
      </c>
      <c r="G86" s="47">
        <f t="shared" si="6"/>
        <v>5885.32</v>
      </c>
      <c r="H86" s="30"/>
      <c r="I86" s="54"/>
      <c r="J86" s="45"/>
      <c r="L86" s="1"/>
    </row>
    <row r="87" spans="1:12" ht="31.5" customHeight="1" thickBot="1" x14ac:dyDescent="0.35">
      <c r="A87" s="53" t="s">
        <v>12</v>
      </c>
      <c r="B87" s="13"/>
      <c r="C87" s="13"/>
      <c r="D87" s="30">
        <f>D86+D83+D79+D76+D51+D26</f>
        <v>191378.07</v>
      </c>
      <c r="E87" s="30">
        <f t="shared" ref="E87:G87" si="7">E86+E83+E79+E76+E51+E26</f>
        <v>0</v>
      </c>
      <c r="F87" s="30">
        <f t="shared" si="7"/>
        <v>3636.1600000000008</v>
      </c>
      <c r="G87" s="30">
        <f t="shared" si="7"/>
        <v>195014.23</v>
      </c>
      <c r="H87" s="14"/>
      <c r="I87" s="20"/>
      <c r="J87" s="45"/>
    </row>
    <row r="90" spans="1:12" x14ac:dyDescent="0.25">
      <c r="A90" s="57"/>
      <c r="B90" s="76"/>
      <c r="C90" s="8"/>
      <c r="D90" s="7"/>
      <c r="E90" s="9"/>
      <c r="F90" s="10"/>
      <c r="G90" s="7"/>
      <c r="H90" s="7"/>
      <c r="I90" s="11"/>
    </row>
    <row r="91" spans="1:12" ht="15.75" x14ac:dyDescent="0.25">
      <c r="A91" s="77"/>
      <c r="B91" s="77"/>
      <c r="C91" s="77"/>
      <c r="D91" s="77"/>
      <c r="E91" s="77"/>
      <c r="F91" s="77"/>
      <c r="G91" s="77"/>
      <c r="H91" s="77"/>
      <c r="I91" s="78"/>
      <c r="J91" s="3"/>
    </row>
    <row r="92" spans="1:12" x14ac:dyDescent="0.25">
      <c r="A92" s="78"/>
      <c r="B92" s="78"/>
      <c r="C92" s="78"/>
      <c r="D92" s="78"/>
      <c r="E92" s="78"/>
      <c r="F92" s="78"/>
      <c r="G92" s="78"/>
      <c r="H92" s="78"/>
      <c r="I92" s="78"/>
    </row>
    <row r="93" spans="1:12" x14ac:dyDescent="0.25">
      <c r="A93" s="79"/>
      <c r="B93" s="80"/>
      <c r="C93" s="80"/>
      <c r="D93" s="80"/>
      <c r="E93" s="80"/>
      <c r="F93" s="80"/>
      <c r="G93" s="80"/>
      <c r="H93" s="80"/>
      <c r="I93" s="80"/>
    </row>
    <row r="94" spans="1:12" x14ac:dyDescent="0.25">
      <c r="A94" s="79"/>
      <c r="B94" s="80"/>
      <c r="C94" s="80"/>
      <c r="D94" s="80"/>
      <c r="E94" s="80"/>
      <c r="F94" s="80"/>
      <c r="G94" s="80"/>
      <c r="H94" s="80"/>
      <c r="I94" s="80"/>
    </row>
  </sheetData>
  <mergeCells count="14">
    <mergeCell ref="A2:I2"/>
    <mergeCell ref="A3:I3"/>
    <mergeCell ref="A4:A5"/>
    <mergeCell ref="B4:B5"/>
    <mergeCell ref="C4:C5"/>
    <mergeCell ref="D4:I4"/>
    <mergeCell ref="A90:B90"/>
    <mergeCell ref="D6:I6"/>
    <mergeCell ref="A27:I27"/>
    <mergeCell ref="A77:I77"/>
    <mergeCell ref="A52:I52"/>
    <mergeCell ref="A7:I7"/>
    <mergeCell ref="A80:I80"/>
    <mergeCell ref="A84:I84"/>
  </mergeCells>
  <pageMargins left="0.70866141732283472" right="0.19685039370078741" top="0.74803149606299213" bottom="0.74803149606299213" header="0.31496062992125984" footer="0.31496062992125984"/>
  <pageSetup paperSize="9" scale="8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09.02.23</vt:lpstr>
      <vt:lpstr>'09.02.23'!Область_печати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2025-01-30T11:10:49Z</dcterms:modified>
</cp:coreProperties>
</file>