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40" windowHeight="15000" activeTab="1"/>
  </bookViews>
  <sheets>
    <sheet name="09.02.23" sheetId="8" r:id="rId1"/>
    <sheet name="27,03" sheetId="9" r:id="rId2"/>
  </sheets>
  <definedNames>
    <definedName name="_GoBack" localSheetId="0">'09.02.23'!#REF!</definedName>
    <definedName name="_GoBack" localSheetId="1">'27,03'!#REF!</definedName>
    <definedName name="_xlnm.Print_Area" localSheetId="0">'09.02.23'!$A$1:$G$38</definedName>
    <definedName name="_xlnm.Print_Area" localSheetId="1">'27,03'!$A$1:$G$38</definedName>
  </definedNames>
  <calcPr calcId="145621"/>
</workbook>
</file>

<file path=xl/calcChain.xml><?xml version="1.0" encoding="utf-8"?>
<calcChain xmlns="http://schemas.openxmlformats.org/spreadsheetml/2006/main">
  <c r="E32" i="9" l="1"/>
  <c r="C32" i="9"/>
  <c r="E31" i="9"/>
  <c r="D31" i="9"/>
  <c r="E30" i="9"/>
  <c r="D30" i="9"/>
  <c r="E29" i="9"/>
  <c r="D29" i="9"/>
  <c r="E28" i="9"/>
  <c r="D28" i="9"/>
  <c r="E27" i="9"/>
  <c r="D27" i="9"/>
  <c r="E26" i="9"/>
  <c r="D26" i="9"/>
  <c r="E25" i="9"/>
  <c r="D25" i="9"/>
  <c r="E24" i="9"/>
  <c r="D24" i="9"/>
  <c r="E23" i="9"/>
  <c r="D23" i="9"/>
  <c r="E22" i="9"/>
  <c r="D22" i="9"/>
  <c r="E21" i="9"/>
  <c r="D21" i="9"/>
  <c r="E20" i="9"/>
  <c r="D20" i="9"/>
  <c r="E19" i="9"/>
  <c r="D19" i="9"/>
  <c r="E18" i="9"/>
  <c r="D18" i="9"/>
  <c r="D32" i="9"/>
  <c r="F14" i="9"/>
  <c r="D42" i="9" l="1"/>
  <c r="F32" i="9"/>
  <c r="F14" i="8"/>
  <c r="E31" i="8"/>
  <c r="D31" i="8" s="1"/>
  <c r="E30" i="8"/>
  <c r="D30" i="8" s="1"/>
  <c r="E29" i="8"/>
  <c r="D29" i="8" s="1"/>
  <c r="E28" i="8"/>
  <c r="D28" i="8" s="1"/>
  <c r="E27" i="8"/>
  <c r="D27" i="8" s="1"/>
  <c r="E26" i="8"/>
  <c r="D26" i="8" s="1"/>
  <c r="E25" i="8"/>
  <c r="D25" i="8" s="1"/>
  <c r="E24" i="8"/>
  <c r="D24" i="8" s="1"/>
  <c r="E23" i="8"/>
  <c r="D23" i="8" s="1"/>
  <c r="E22" i="8"/>
  <c r="D22" i="8" s="1"/>
  <c r="E21" i="8"/>
  <c r="D21" i="8" s="1"/>
  <c r="E20" i="8"/>
  <c r="D20" i="8" s="1"/>
  <c r="E19" i="8"/>
  <c r="D19" i="8" s="1"/>
  <c r="E18" i="8"/>
  <c r="D18" i="8" s="1"/>
  <c r="E17" i="8"/>
  <c r="D17" i="8" s="1"/>
  <c r="E16" i="8"/>
  <c r="D16" i="8" s="1"/>
  <c r="E15" i="8"/>
  <c r="D15" i="8" s="1"/>
  <c r="D32" i="8" l="1"/>
  <c r="C32" i="8"/>
  <c r="E32" i="8" l="1"/>
  <c r="D42" i="8" s="1"/>
  <c r="F32" i="8" l="1"/>
</calcChain>
</file>

<file path=xl/sharedStrings.xml><?xml version="1.0" encoding="utf-8"?>
<sst xmlns="http://schemas.openxmlformats.org/spreadsheetml/2006/main" count="124" uniqueCount="44">
  <si>
    <t>Наименование объекта</t>
  </si>
  <si>
    <t>Объем работ</t>
  </si>
  <si>
    <t>Стоимость работ, рублей</t>
  </si>
  <si>
    <t>СМР</t>
  </si>
  <si>
    <t>Текущий ремонт рулонной кровли</t>
  </si>
  <si>
    <t>100м2</t>
  </si>
  <si>
    <t>Еденица измерения</t>
  </si>
  <si>
    <t>УКС</t>
  </si>
  <si>
    <t>"СОГЛАСОВАНО"</t>
  </si>
  <si>
    <t>"УТВЕРЖДАЮ"</t>
  </si>
  <si>
    <t>ТИТУЛЬНЫЙ СПИСОК ПО ТЕКУЩЕМУ РЕМОНТУ ЖИЛИЩНОГО ФОНДА</t>
  </si>
  <si>
    <t>Итого районный бюджет</t>
  </si>
  <si>
    <t>районного исполнительного комитета</t>
  </si>
  <si>
    <t>архитектуры и строительства Чаусского райисполкома</t>
  </si>
  <si>
    <t>Заместитель председателя  Чаусского</t>
  </si>
  <si>
    <t>срок выполнения работ</t>
  </si>
  <si>
    <t>Итого:</t>
  </si>
  <si>
    <t>Начальник финансового отдела</t>
  </si>
  <si>
    <t>Чаусского районного исполнительного комитета</t>
  </si>
  <si>
    <t>________________Т.Л.Абраменко</t>
  </si>
  <si>
    <t>д.7 по ул. Азарова в г. Чаусы</t>
  </si>
  <si>
    <t>д.5 по ул. Гагарина в г. Чаусы</t>
  </si>
  <si>
    <t>д.14 по ул. Пионерская в г. Чаусы</t>
  </si>
  <si>
    <t>д.14 по ул. Молодёжная в аг. Горбовичи Чаусского района</t>
  </si>
  <si>
    <t>д.20 по ул. Молодёжная в аг. Горбовичи Чаусского района</t>
  </si>
  <si>
    <t>д.1 по ул.Центральная в аг. Каменка Чаусского района</t>
  </si>
  <si>
    <t>д.7 по ул.Центральная в аг. Каменка Чаусского района</t>
  </si>
  <si>
    <t>д.13 по ул.Центральная в аг. Каменка Чаусского района</t>
  </si>
  <si>
    <t>д. 16 по ул.Ленинская в г. Чаусы</t>
  </si>
  <si>
    <t>"___"______________2026г.</t>
  </si>
  <si>
    <t>Г.ЧАУСЫ И ЧАУССКОГО РАЙОНА НА 2026 ГОД</t>
  </si>
  <si>
    <t>д.9 по ул. Азарова в г. Чаусы</t>
  </si>
  <si>
    <t>д.14 по ул. Гагарина в г. Чаусы</t>
  </si>
  <si>
    <t>д.80 по ул. 60 лет СССР в г. Чаусы</t>
  </si>
  <si>
    <t>д.12 по ул. Почтовая в д. Путьки Чаусского района</t>
  </si>
  <si>
    <t>д.57 по ул. Школьная в д. Барышевка Чаусского района</t>
  </si>
  <si>
    <t>д.58 по ул. Школьная в д. Барышевка Чаусского района</t>
  </si>
  <si>
    <t>д.6 по ул. Молодёжная в аг. Волковичи Чаусского района</t>
  </si>
  <si>
    <t>д.19 по ул. Молодёжная в аг. Волковичи Чаусского района</t>
  </si>
  <si>
    <t>д.5 по ул.Центральная в аг. Каменка Чаусского района</t>
  </si>
  <si>
    <t>___________________</t>
  </si>
  <si>
    <t>________________О.С.Кепина</t>
  </si>
  <si>
    <t>Заместитель начальника отдела жилищно-коммунального хозяйства,</t>
  </si>
  <si>
    <t xml:space="preserve"> А.М.Игнатович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</si>
</sst>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2" fillId="0" borderId="0" xfId="0" applyFont="1"/>
    <xf numFmtId="2" fontId="0" fillId="2" borderId="0" xfId="0" applyNumberFormat="1" applyFill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8" fillId="3" borderId="4" xfId="0" applyFont="1" applyFill="1" applyBorder="1" applyAlignment="1">
      <alignment wrapText="1"/>
    </xf>
    <xf numFmtId="2" fontId="9" fillId="0" borderId="2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wrapText="1"/>
    </xf>
    <xf numFmtId="0" fontId="9" fillId="0" borderId="3" xfId="0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right" wrapText="1"/>
    </xf>
    <xf numFmtId="0" fontId="5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wrapText="1"/>
    </xf>
    <xf numFmtId="164" fontId="9" fillId="0" borderId="6" xfId="0" applyNumberFormat="1" applyFont="1" applyFill="1" applyBorder="1" applyAlignment="1">
      <alignment horizontal="center" wrapText="1"/>
    </xf>
    <xf numFmtId="2" fontId="0" fillId="0" borderId="0" xfId="0" applyNumberFormat="1"/>
    <xf numFmtId="2" fontId="9" fillId="0" borderId="3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wrapText="1"/>
    </xf>
    <xf numFmtId="0" fontId="9" fillId="0" borderId="10" xfId="0" applyFont="1" applyFill="1" applyBorder="1" applyAlignment="1">
      <alignment horizontal="center"/>
    </xf>
    <xf numFmtId="2" fontId="9" fillId="0" borderId="8" xfId="0" applyNumberFormat="1" applyFont="1" applyFill="1" applyBorder="1" applyAlignment="1">
      <alignment horizontal="center"/>
    </xf>
    <xf numFmtId="2" fontId="9" fillId="0" borderId="10" xfId="0" applyNumberFormat="1" applyFont="1" applyFill="1" applyBorder="1" applyAlignment="1">
      <alignment horizontal="center"/>
    </xf>
    <xf numFmtId="2" fontId="9" fillId="0" borderId="10" xfId="0" applyNumberFormat="1" applyFont="1" applyFill="1" applyBorder="1" applyAlignment="1">
      <alignment horizontal="right" wrapText="1"/>
    </xf>
    <xf numFmtId="0" fontId="0" fillId="2" borderId="11" xfId="0" applyFill="1" applyBorder="1"/>
    <xf numFmtId="164" fontId="9" fillId="0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/>
    </xf>
    <xf numFmtId="2" fontId="8" fillId="3" borderId="2" xfId="0" applyNumberFormat="1" applyFont="1" applyFill="1" applyBorder="1" applyAlignment="1">
      <alignment horizontal="center"/>
    </xf>
    <xf numFmtId="17" fontId="8" fillId="3" borderId="6" xfId="0" applyNumberFormat="1" applyFont="1" applyFill="1" applyBorder="1" applyAlignment="1">
      <alignment horizontal="center" wrapText="1"/>
    </xf>
    <xf numFmtId="0" fontId="10" fillId="0" borderId="11" xfId="0" applyFont="1" applyBorder="1"/>
    <xf numFmtId="0" fontId="10" fillId="0" borderId="0" xfId="0" applyFont="1"/>
    <xf numFmtId="2" fontId="10" fillId="0" borderId="0" xfId="0" applyNumberFormat="1" applyFont="1"/>
    <xf numFmtId="4" fontId="8" fillId="3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="80" zoomScaleNormal="80" workbookViewId="0">
      <selection activeCell="G14" sqref="G14"/>
    </sheetView>
  </sheetViews>
  <sheetFormatPr defaultRowHeight="15" x14ac:dyDescent="0.25"/>
  <cols>
    <col min="1" max="1" width="76" customWidth="1"/>
    <col min="2" max="2" width="12.28515625" customWidth="1"/>
    <col min="3" max="3" width="12.7109375" customWidth="1"/>
    <col min="4" max="4" width="17.7109375" customWidth="1"/>
    <col min="5" max="5" width="14.42578125" customWidth="1"/>
    <col min="6" max="6" width="19" customWidth="1"/>
    <col min="7" max="7" width="18.5703125" customWidth="1"/>
  </cols>
  <sheetData>
    <row r="1" spans="1:9" x14ac:dyDescent="0.25">
      <c r="A1" s="4" t="s">
        <v>8</v>
      </c>
      <c r="B1" s="2"/>
      <c r="C1" s="2"/>
      <c r="D1" s="2"/>
      <c r="E1" s="4" t="s">
        <v>9</v>
      </c>
      <c r="F1" s="4"/>
      <c r="G1" s="2"/>
    </row>
    <row r="2" spans="1:9" ht="12.75" customHeight="1" x14ac:dyDescent="0.25">
      <c r="A2" s="4" t="s">
        <v>17</v>
      </c>
      <c r="B2" s="2"/>
      <c r="C2" s="2"/>
      <c r="D2" s="2"/>
      <c r="E2" s="4" t="s">
        <v>14</v>
      </c>
      <c r="F2" s="4"/>
      <c r="G2" s="2"/>
    </row>
    <row r="3" spans="1:9" ht="12" customHeight="1" x14ac:dyDescent="0.25">
      <c r="A3" s="4" t="s">
        <v>18</v>
      </c>
      <c r="B3" s="2"/>
      <c r="C3" s="2"/>
      <c r="D3" s="2"/>
      <c r="E3" s="4" t="s">
        <v>12</v>
      </c>
      <c r="F3" s="4"/>
      <c r="G3" s="2"/>
    </row>
    <row r="4" spans="1:9" ht="24" customHeight="1" x14ac:dyDescent="0.25">
      <c r="A4" s="4" t="s">
        <v>19</v>
      </c>
      <c r="B4" s="2"/>
      <c r="C4" s="2"/>
      <c r="D4" s="2"/>
      <c r="E4" s="4" t="s">
        <v>41</v>
      </c>
      <c r="F4" s="4"/>
      <c r="G4" s="2"/>
    </row>
    <row r="5" spans="1:9" ht="12.75" customHeight="1" x14ac:dyDescent="0.25">
      <c r="A5" s="4"/>
      <c r="B5" s="2"/>
      <c r="C5" s="2"/>
      <c r="D5" s="2"/>
      <c r="E5" s="4"/>
      <c r="F5" s="4"/>
      <c r="G5" s="2"/>
    </row>
    <row r="6" spans="1:9" ht="12.75" customHeight="1" x14ac:dyDescent="0.25">
      <c r="A6" s="4" t="s">
        <v>29</v>
      </c>
      <c r="B6" s="2"/>
      <c r="C6" s="2"/>
      <c r="D6" s="2"/>
      <c r="E6" s="4" t="s">
        <v>29</v>
      </c>
      <c r="F6" s="4"/>
      <c r="G6" s="2"/>
    </row>
    <row r="7" spans="1:9" ht="13.5" customHeight="1" x14ac:dyDescent="0.25">
      <c r="A7" s="4"/>
      <c r="B7" s="2"/>
      <c r="C7" s="2"/>
      <c r="D7" s="2"/>
      <c r="E7" s="4"/>
      <c r="F7" s="4"/>
      <c r="G7" s="2"/>
    </row>
    <row r="8" spans="1:9" x14ac:dyDescent="0.25">
      <c r="A8" s="43" t="s">
        <v>10</v>
      </c>
      <c r="B8" s="43"/>
      <c r="C8" s="43"/>
      <c r="D8" s="43"/>
      <c r="E8" s="43"/>
      <c r="F8" s="43"/>
      <c r="G8" s="43"/>
    </row>
    <row r="9" spans="1:9" ht="15.75" thickBot="1" x14ac:dyDescent="0.3">
      <c r="A9" s="43" t="s">
        <v>30</v>
      </c>
      <c r="B9" s="43"/>
      <c r="C9" s="43"/>
      <c r="D9" s="43"/>
      <c r="E9" s="43"/>
      <c r="F9" s="43"/>
      <c r="G9" s="43"/>
    </row>
    <row r="10" spans="1:9" ht="15.75" thickBot="1" x14ac:dyDescent="0.3">
      <c r="A10" s="44" t="s">
        <v>0</v>
      </c>
      <c r="B10" s="45" t="s">
        <v>6</v>
      </c>
      <c r="C10" s="45" t="s">
        <v>1</v>
      </c>
      <c r="D10" s="45" t="s">
        <v>2</v>
      </c>
      <c r="E10" s="45"/>
      <c r="F10" s="45"/>
      <c r="G10" s="45"/>
    </row>
    <row r="11" spans="1:9" ht="44.25" customHeight="1" thickBot="1" x14ac:dyDescent="0.3">
      <c r="A11" s="44"/>
      <c r="B11" s="45"/>
      <c r="C11" s="45"/>
      <c r="D11" s="9" t="s">
        <v>3</v>
      </c>
      <c r="E11" s="9" t="s">
        <v>7</v>
      </c>
      <c r="F11" s="9" t="s">
        <v>11</v>
      </c>
      <c r="G11" s="17" t="s">
        <v>15</v>
      </c>
    </row>
    <row r="12" spans="1:9" ht="12.75" customHeight="1" thickBot="1" x14ac:dyDescent="0.3">
      <c r="A12" s="10">
        <v>1</v>
      </c>
      <c r="B12" s="10">
        <v>2</v>
      </c>
      <c r="C12" s="10">
        <v>3</v>
      </c>
      <c r="D12" s="39">
        <v>4</v>
      </c>
      <c r="E12" s="39"/>
      <c r="F12" s="39"/>
      <c r="G12" s="40"/>
    </row>
    <row r="13" spans="1:9" ht="15.75" customHeight="1" thickBot="1" x14ac:dyDescent="0.3">
      <c r="A13" s="41" t="s">
        <v>4</v>
      </c>
      <c r="B13" s="41"/>
      <c r="C13" s="41"/>
      <c r="D13" s="41"/>
      <c r="E13" s="41"/>
      <c r="F13" s="41"/>
      <c r="G13" s="42"/>
    </row>
    <row r="14" spans="1:9" ht="33" customHeight="1" thickBot="1" x14ac:dyDescent="0.35">
      <c r="A14" s="22" t="s">
        <v>20</v>
      </c>
      <c r="B14" s="23" t="s">
        <v>5</v>
      </c>
      <c r="C14" s="25">
        <v>2</v>
      </c>
      <c r="D14" s="24">
        <v>11623</v>
      </c>
      <c r="E14" s="26">
        <v>177</v>
      </c>
      <c r="F14" s="25">
        <f>D14+E14</f>
        <v>11800</v>
      </c>
      <c r="G14" s="19">
        <v>46113</v>
      </c>
      <c r="H14" s="27"/>
      <c r="I14" s="2"/>
    </row>
    <row r="15" spans="1:9" ht="33" customHeight="1" thickBot="1" x14ac:dyDescent="0.35">
      <c r="A15" s="14" t="s">
        <v>31</v>
      </c>
      <c r="B15" s="15" t="s">
        <v>5</v>
      </c>
      <c r="C15" s="12">
        <v>2.5</v>
      </c>
      <c r="D15" s="21">
        <f t="shared" ref="D15:D31" si="0">F15-E15</f>
        <v>14578</v>
      </c>
      <c r="E15" s="16">
        <f t="shared" ref="E15:E31" si="1">F15*1.5%</f>
        <v>222</v>
      </c>
      <c r="F15" s="21">
        <v>14800</v>
      </c>
      <c r="G15" s="19">
        <v>46113</v>
      </c>
      <c r="H15" s="27"/>
      <c r="I15" s="2"/>
    </row>
    <row r="16" spans="1:9" ht="33" customHeight="1" thickBot="1" x14ac:dyDescent="0.35">
      <c r="A16" s="14" t="s">
        <v>28</v>
      </c>
      <c r="B16" s="15" t="s">
        <v>5</v>
      </c>
      <c r="C16" s="12">
        <v>2.2999999999999998</v>
      </c>
      <c r="D16" s="13">
        <f t="shared" si="0"/>
        <v>13593</v>
      </c>
      <c r="E16" s="16">
        <f t="shared" si="1"/>
        <v>207</v>
      </c>
      <c r="F16" s="13">
        <v>13800</v>
      </c>
      <c r="G16" s="19">
        <v>46114</v>
      </c>
      <c r="H16" s="27"/>
      <c r="I16" s="2"/>
    </row>
    <row r="17" spans="1:11" ht="33" customHeight="1" thickBot="1" x14ac:dyDescent="0.35">
      <c r="A17" s="14" t="s">
        <v>22</v>
      </c>
      <c r="B17" s="15" t="s">
        <v>5</v>
      </c>
      <c r="C17" s="12">
        <v>2</v>
      </c>
      <c r="D17" s="13">
        <f t="shared" si="0"/>
        <v>11623</v>
      </c>
      <c r="E17" s="16">
        <f t="shared" si="1"/>
        <v>177</v>
      </c>
      <c r="F17" s="13">
        <v>11800</v>
      </c>
      <c r="G17" s="19">
        <v>46115</v>
      </c>
      <c r="H17" s="27"/>
      <c r="I17" s="2"/>
    </row>
    <row r="18" spans="1:11" ht="33" customHeight="1" thickBot="1" x14ac:dyDescent="0.35">
      <c r="A18" s="14" t="s">
        <v>21</v>
      </c>
      <c r="B18" s="15" t="s">
        <v>5</v>
      </c>
      <c r="C18" s="12">
        <v>1.1000000000000001</v>
      </c>
      <c r="D18" s="13">
        <f t="shared" si="0"/>
        <v>6402.5</v>
      </c>
      <c r="E18" s="16">
        <f t="shared" si="1"/>
        <v>97.5</v>
      </c>
      <c r="F18" s="13">
        <v>6500</v>
      </c>
      <c r="G18" s="19">
        <v>46143</v>
      </c>
      <c r="H18" s="27"/>
      <c r="I18" s="2"/>
    </row>
    <row r="19" spans="1:11" ht="33" customHeight="1" thickBot="1" x14ac:dyDescent="0.35">
      <c r="A19" s="14" t="s">
        <v>32</v>
      </c>
      <c r="B19" s="15" t="s">
        <v>5</v>
      </c>
      <c r="C19" s="12">
        <v>1.5</v>
      </c>
      <c r="D19" s="13">
        <f t="shared" si="0"/>
        <v>8766.5</v>
      </c>
      <c r="E19" s="16">
        <f t="shared" si="1"/>
        <v>133.5</v>
      </c>
      <c r="F19" s="13">
        <v>8900</v>
      </c>
      <c r="G19" s="28">
        <v>46144</v>
      </c>
      <c r="H19" s="2"/>
      <c r="I19" s="2"/>
    </row>
    <row r="20" spans="1:11" ht="33" customHeight="1" thickBot="1" x14ac:dyDescent="0.35">
      <c r="A20" s="14" t="s">
        <v>33</v>
      </c>
      <c r="B20" s="15" t="s">
        <v>5</v>
      </c>
      <c r="C20" s="12">
        <v>1.5</v>
      </c>
      <c r="D20" s="13">
        <f t="shared" si="0"/>
        <v>8865</v>
      </c>
      <c r="E20" s="16">
        <f t="shared" si="1"/>
        <v>135</v>
      </c>
      <c r="F20" s="13">
        <v>9000</v>
      </c>
      <c r="G20" s="19">
        <v>46143</v>
      </c>
      <c r="H20" s="27"/>
      <c r="I20" s="2"/>
    </row>
    <row r="21" spans="1:11" ht="33" customHeight="1" thickBot="1" x14ac:dyDescent="0.35">
      <c r="A21" s="14" t="s">
        <v>34</v>
      </c>
      <c r="B21" s="15" t="s">
        <v>5</v>
      </c>
      <c r="C21" s="12">
        <v>1.5</v>
      </c>
      <c r="D21" s="13">
        <f t="shared" si="0"/>
        <v>8865</v>
      </c>
      <c r="E21" s="16">
        <f t="shared" si="1"/>
        <v>135</v>
      </c>
      <c r="F21" s="13">
        <v>9000</v>
      </c>
      <c r="G21" s="19">
        <v>46143</v>
      </c>
      <c r="H21" s="27"/>
      <c r="I21" s="2"/>
    </row>
    <row r="22" spans="1:11" ht="33" customHeight="1" thickBot="1" x14ac:dyDescent="0.35">
      <c r="A22" s="14" t="s">
        <v>35</v>
      </c>
      <c r="B22" s="15" t="s">
        <v>5</v>
      </c>
      <c r="C22" s="12">
        <v>1</v>
      </c>
      <c r="D22" s="13">
        <f t="shared" si="0"/>
        <v>5910</v>
      </c>
      <c r="E22" s="16">
        <f t="shared" si="1"/>
        <v>90</v>
      </c>
      <c r="F22" s="13">
        <v>6000</v>
      </c>
      <c r="G22" s="28">
        <v>46174</v>
      </c>
      <c r="H22" s="2"/>
      <c r="I22" s="2"/>
    </row>
    <row r="23" spans="1:11" ht="33" customHeight="1" thickBot="1" x14ac:dyDescent="0.35">
      <c r="A23" s="14" t="s">
        <v>36</v>
      </c>
      <c r="B23" s="15" t="s">
        <v>5</v>
      </c>
      <c r="C23" s="12">
        <v>1</v>
      </c>
      <c r="D23" s="13">
        <f t="shared" si="0"/>
        <v>5910</v>
      </c>
      <c r="E23" s="16">
        <f t="shared" si="1"/>
        <v>90</v>
      </c>
      <c r="F23" s="13">
        <v>6000</v>
      </c>
      <c r="G23" s="28">
        <v>46174</v>
      </c>
      <c r="H23" s="2"/>
      <c r="I23" s="2"/>
    </row>
    <row r="24" spans="1:11" ht="33" customHeight="1" thickBot="1" x14ac:dyDescent="0.35">
      <c r="A24" s="14" t="s">
        <v>37</v>
      </c>
      <c r="B24" s="15" t="s">
        <v>5</v>
      </c>
      <c r="C24" s="12">
        <v>0.6</v>
      </c>
      <c r="D24" s="13">
        <f t="shared" si="0"/>
        <v>3546</v>
      </c>
      <c r="E24" s="16">
        <f t="shared" si="1"/>
        <v>54</v>
      </c>
      <c r="F24" s="13">
        <v>3600</v>
      </c>
      <c r="G24" s="19">
        <v>46175</v>
      </c>
      <c r="H24" s="27"/>
      <c r="I24" s="2"/>
    </row>
    <row r="25" spans="1:11" ht="33" customHeight="1" thickBot="1" x14ac:dyDescent="0.35">
      <c r="A25" s="14" t="s">
        <v>38</v>
      </c>
      <c r="B25" s="15" t="s">
        <v>5</v>
      </c>
      <c r="C25" s="12">
        <v>0.5</v>
      </c>
      <c r="D25" s="13">
        <f t="shared" si="0"/>
        <v>2955</v>
      </c>
      <c r="E25" s="16">
        <f t="shared" si="1"/>
        <v>45</v>
      </c>
      <c r="F25" s="13">
        <v>3000</v>
      </c>
      <c r="G25" s="19">
        <v>46176</v>
      </c>
      <c r="H25" s="27"/>
      <c r="I25" s="2"/>
    </row>
    <row r="26" spans="1:11" ht="33" customHeight="1" thickBot="1" x14ac:dyDescent="0.35">
      <c r="A26" s="14" t="s">
        <v>25</v>
      </c>
      <c r="B26" s="15" t="s">
        <v>5</v>
      </c>
      <c r="C26" s="12">
        <v>1</v>
      </c>
      <c r="D26" s="13">
        <f t="shared" si="0"/>
        <v>5910</v>
      </c>
      <c r="E26" s="16">
        <f t="shared" si="1"/>
        <v>90</v>
      </c>
      <c r="F26" s="13">
        <v>6000</v>
      </c>
      <c r="G26" s="19">
        <v>46204</v>
      </c>
      <c r="H26" s="27"/>
      <c r="I26" s="2"/>
    </row>
    <row r="27" spans="1:11" ht="33" customHeight="1" thickBot="1" x14ac:dyDescent="0.35">
      <c r="A27" s="14" t="s">
        <v>39</v>
      </c>
      <c r="B27" s="15" t="s">
        <v>5</v>
      </c>
      <c r="C27" s="12">
        <v>1</v>
      </c>
      <c r="D27" s="13">
        <f t="shared" si="0"/>
        <v>5910</v>
      </c>
      <c r="E27" s="16">
        <f t="shared" si="1"/>
        <v>90</v>
      </c>
      <c r="F27" s="13">
        <v>6000</v>
      </c>
      <c r="G27" s="19">
        <v>46205</v>
      </c>
      <c r="H27" s="27"/>
      <c r="I27" s="2"/>
    </row>
    <row r="28" spans="1:11" ht="33" customHeight="1" thickBot="1" x14ac:dyDescent="0.35">
      <c r="A28" s="14" t="s">
        <v>26</v>
      </c>
      <c r="B28" s="15" t="s">
        <v>5</v>
      </c>
      <c r="C28" s="12">
        <v>1</v>
      </c>
      <c r="D28" s="13">
        <f t="shared" si="0"/>
        <v>5910</v>
      </c>
      <c r="E28" s="16">
        <f t="shared" si="1"/>
        <v>90</v>
      </c>
      <c r="F28" s="13">
        <v>6000</v>
      </c>
      <c r="G28" s="28">
        <v>46206</v>
      </c>
      <c r="H28" s="2"/>
      <c r="I28" s="2"/>
    </row>
    <row r="29" spans="1:11" ht="33" customHeight="1" thickBot="1" x14ac:dyDescent="0.35">
      <c r="A29" s="14" t="s">
        <v>27</v>
      </c>
      <c r="B29" s="15" t="s">
        <v>5</v>
      </c>
      <c r="C29" s="12">
        <v>0.5</v>
      </c>
      <c r="D29" s="13">
        <f t="shared" si="0"/>
        <v>2955</v>
      </c>
      <c r="E29" s="16">
        <f t="shared" si="1"/>
        <v>45</v>
      </c>
      <c r="F29" s="13">
        <v>3000</v>
      </c>
      <c r="G29" s="19">
        <v>46207</v>
      </c>
      <c r="H29" s="27"/>
      <c r="I29" s="2"/>
    </row>
    <row r="30" spans="1:11" ht="30" customHeight="1" thickBot="1" x14ac:dyDescent="0.35">
      <c r="A30" s="14" t="s">
        <v>23</v>
      </c>
      <c r="B30" s="15" t="s">
        <v>5</v>
      </c>
      <c r="C30" s="12">
        <v>1</v>
      </c>
      <c r="D30" s="13">
        <f t="shared" si="0"/>
        <v>5910</v>
      </c>
      <c r="E30" s="16">
        <f t="shared" si="1"/>
        <v>90</v>
      </c>
      <c r="F30" s="13">
        <v>6000</v>
      </c>
      <c r="G30" s="18">
        <v>46235</v>
      </c>
      <c r="H30" s="27"/>
      <c r="I30" s="2"/>
    </row>
    <row r="31" spans="1:11" ht="31.5" customHeight="1" thickBot="1" x14ac:dyDescent="0.35">
      <c r="A31" s="14" t="s">
        <v>24</v>
      </c>
      <c r="B31" s="15" t="s">
        <v>5</v>
      </c>
      <c r="C31" s="12">
        <v>0.5</v>
      </c>
      <c r="D31" s="13">
        <f t="shared" si="0"/>
        <v>2955</v>
      </c>
      <c r="E31" s="16">
        <f t="shared" si="1"/>
        <v>45</v>
      </c>
      <c r="F31" s="13">
        <v>3000</v>
      </c>
      <c r="G31" s="29">
        <v>46236</v>
      </c>
      <c r="H31" s="27"/>
      <c r="I31" s="2"/>
    </row>
    <row r="32" spans="1:11" s="34" customFormat="1" ht="24" thickBot="1" x14ac:dyDescent="0.4">
      <c r="A32" s="11" t="s">
        <v>16</v>
      </c>
      <c r="B32" s="30"/>
      <c r="C32" s="31">
        <f>SUM(C14:C31)</f>
        <v>22.5</v>
      </c>
      <c r="D32" s="36">
        <f>SUM(D14:D31)</f>
        <v>132187</v>
      </c>
      <c r="E32" s="36">
        <f>SUM(E14:E31)</f>
        <v>2013</v>
      </c>
      <c r="F32" s="36">
        <f>D32+E32</f>
        <v>134200</v>
      </c>
      <c r="G32" s="32"/>
      <c r="H32" s="33"/>
      <c r="K32" s="35"/>
    </row>
    <row r="33" spans="1:7" ht="15.75" x14ac:dyDescent="0.25">
      <c r="A33" s="1"/>
      <c r="B33" s="2"/>
      <c r="C33" s="2"/>
      <c r="D33" s="2"/>
      <c r="E33" s="7"/>
      <c r="F33" s="7"/>
      <c r="G33" s="2"/>
    </row>
    <row r="34" spans="1:7" ht="15.75" x14ac:dyDescent="0.25">
      <c r="A34" s="5" t="s">
        <v>42</v>
      </c>
      <c r="B34" s="6"/>
      <c r="C34" s="6"/>
      <c r="D34" s="6"/>
      <c r="E34" s="5"/>
      <c r="F34" s="5"/>
      <c r="G34" s="3"/>
    </row>
    <row r="35" spans="1:7" ht="15.75" x14ac:dyDescent="0.25">
      <c r="A35" s="5" t="s">
        <v>13</v>
      </c>
      <c r="B35" s="5"/>
      <c r="C35" s="5"/>
      <c r="D35" s="5"/>
      <c r="E35" s="5" t="s">
        <v>40</v>
      </c>
      <c r="F35" s="5" t="s">
        <v>43</v>
      </c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8"/>
    </row>
    <row r="38" spans="1:7" x14ac:dyDescent="0.25">
      <c r="A38" s="8"/>
    </row>
    <row r="42" spans="1:7" x14ac:dyDescent="0.25">
      <c r="D42" s="20">
        <f>D32+E32</f>
        <v>134200</v>
      </c>
    </row>
    <row r="45" spans="1:7" ht="15.75" customHeight="1" x14ac:dyDescent="0.25"/>
    <row r="48" spans="1:7" ht="0.75" customHeight="1" x14ac:dyDescent="0.25"/>
    <row r="49" ht="1.5" customHeight="1" x14ac:dyDescent="0.25"/>
    <row r="50" hidden="1" x14ac:dyDescent="0.25"/>
    <row r="51" ht="18.75" customHeight="1" x14ac:dyDescent="0.25"/>
  </sheetData>
  <mergeCells count="8">
    <mergeCell ref="D12:G12"/>
    <mergeCell ref="A13:G13"/>
    <mergeCell ref="A8:G8"/>
    <mergeCell ref="A9:G9"/>
    <mergeCell ref="A10:A11"/>
    <mergeCell ref="B10:B11"/>
    <mergeCell ref="C10:C11"/>
    <mergeCell ref="D10:G10"/>
  </mergeCells>
  <pageMargins left="0.70866141732283472" right="0.19685039370078741" top="0" bottom="0" header="0.31496062992125984" footer="0.31496062992125984"/>
  <pageSetup paperSize="9" scale="80" fitToHeight="2" orientation="landscape" r:id="rId1"/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zoomScale="80" zoomScaleNormal="80" workbookViewId="0">
      <selection activeCell="P28" sqref="P28"/>
    </sheetView>
  </sheetViews>
  <sheetFormatPr defaultRowHeight="15" x14ac:dyDescent="0.25"/>
  <cols>
    <col min="1" max="1" width="76" customWidth="1"/>
    <col min="2" max="2" width="12.28515625" customWidth="1"/>
    <col min="3" max="3" width="12.7109375" customWidth="1"/>
    <col min="4" max="4" width="17.7109375" customWidth="1"/>
    <col min="5" max="5" width="14.42578125" customWidth="1"/>
    <col min="6" max="6" width="19" customWidth="1"/>
    <col min="7" max="7" width="18.5703125" customWidth="1"/>
  </cols>
  <sheetData>
    <row r="1" spans="1:9" x14ac:dyDescent="0.25">
      <c r="A1" s="4" t="s">
        <v>8</v>
      </c>
      <c r="B1" s="2"/>
      <c r="C1" s="2"/>
      <c r="D1" s="2"/>
      <c r="E1" s="4" t="s">
        <v>9</v>
      </c>
      <c r="F1" s="4"/>
      <c r="G1" s="2"/>
    </row>
    <row r="2" spans="1:9" ht="12.75" customHeight="1" x14ac:dyDescent="0.25">
      <c r="A2" s="4" t="s">
        <v>17</v>
      </c>
      <c r="B2" s="2"/>
      <c r="C2" s="2"/>
      <c r="D2" s="2"/>
      <c r="E2" s="4" t="s">
        <v>14</v>
      </c>
      <c r="F2" s="4"/>
      <c r="G2" s="2"/>
    </row>
    <row r="3" spans="1:9" ht="12" customHeight="1" x14ac:dyDescent="0.25">
      <c r="A3" s="4" t="s">
        <v>18</v>
      </c>
      <c r="B3" s="2"/>
      <c r="C3" s="2"/>
      <c r="D3" s="2"/>
      <c r="E3" s="4" t="s">
        <v>12</v>
      </c>
      <c r="F3" s="4"/>
      <c r="G3" s="2"/>
    </row>
    <row r="4" spans="1:9" ht="24" customHeight="1" x14ac:dyDescent="0.25">
      <c r="A4" s="4" t="s">
        <v>19</v>
      </c>
      <c r="B4" s="2"/>
      <c r="C4" s="2"/>
      <c r="D4" s="2"/>
      <c r="E4" s="4" t="s">
        <v>41</v>
      </c>
      <c r="F4" s="4"/>
      <c r="G4" s="2"/>
    </row>
    <row r="5" spans="1:9" ht="12.75" customHeight="1" x14ac:dyDescent="0.25">
      <c r="A5" s="4"/>
      <c r="B5" s="2"/>
      <c r="C5" s="2"/>
      <c r="D5" s="2"/>
      <c r="E5" s="4"/>
      <c r="F5" s="4"/>
      <c r="G5" s="2"/>
    </row>
    <row r="6" spans="1:9" ht="12.75" customHeight="1" x14ac:dyDescent="0.25">
      <c r="A6" s="4" t="s">
        <v>29</v>
      </c>
      <c r="B6" s="2"/>
      <c r="C6" s="2"/>
      <c r="D6" s="2"/>
      <c r="E6" s="4" t="s">
        <v>29</v>
      </c>
      <c r="F6" s="4"/>
      <c r="G6" s="2"/>
    </row>
    <row r="7" spans="1:9" ht="13.5" customHeight="1" x14ac:dyDescent="0.25">
      <c r="A7" s="4"/>
      <c r="B7" s="2"/>
      <c r="C7" s="2"/>
      <c r="D7" s="2"/>
      <c r="E7" s="4"/>
      <c r="F7" s="4"/>
      <c r="G7" s="2"/>
    </row>
    <row r="8" spans="1:9" x14ac:dyDescent="0.25">
      <c r="A8" s="43" t="s">
        <v>10</v>
      </c>
      <c r="B8" s="43"/>
      <c r="C8" s="43"/>
      <c r="D8" s="43"/>
      <c r="E8" s="43"/>
      <c r="F8" s="43"/>
      <c r="G8" s="43"/>
    </row>
    <row r="9" spans="1:9" ht="15.75" thickBot="1" x14ac:dyDescent="0.3">
      <c r="A9" s="43" t="s">
        <v>30</v>
      </c>
      <c r="B9" s="43"/>
      <c r="C9" s="43"/>
      <c r="D9" s="43"/>
      <c r="E9" s="43"/>
      <c r="F9" s="43"/>
      <c r="G9" s="43"/>
    </row>
    <row r="10" spans="1:9" ht="15.75" thickBot="1" x14ac:dyDescent="0.3">
      <c r="A10" s="44" t="s">
        <v>0</v>
      </c>
      <c r="B10" s="45" t="s">
        <v>6</v>
      </c>
      <c r="C10" s="45" t="s">
        <v>1</v>
      </c>
      <c r="D10" s="45" t="s">
        <v>2</v>
      </c>
      <c r="E10" s="45"/>
      <c r="F10" s="45"/>
      <c r="G10" s="45"/>
    </row>
    <row r="11" spans="1:9" ht="44.25" customHeight="1" thickBot="1" x14ac:dyDescent="0.3">
      <c r="A11" s="44"/>
      <c r="B11" s="45"/>
      <c r="C11" s="45"/>
      <c r="D11" s="38" t="s">
        <v>3</v>
      </c>
      <c r="E11" s="38" t="s">
        <v>7</v>
      </c>
      <c r="F11" s="38" t="s">
        <v>11</v>
      </c>
      <c r="G11" s="17" t="s">
        <v>15</v>
      </c>
    </row>
    <row r="12" spans="1:9" ht="12.75" customHeight="1" thickBot="1" x14ac:dyDescent="0.3">
      <c r="A12" s="37">
        <v>1</v>
      </c>
      <c r="B12" s="37">
        <v>2</v>
      </c>
      <c r="C12" s="37">
        <v>3</v>
      </c>
      <c r="D12" s="39">
        <v>4</v>
      </c>
      <c r="E12" s="39"/>
      <c r="F12" s="39"/>
      <c r="G12" s="40"/>
    </row>
    <row r="13" spans="1:9" ht="15.75" customHeight="1" thickBot="1" x14ac:dyDescent="0.3">
      <c r="A13" s="41" t="s">
        <v>4</v>
      </c>
      <c r="B13" s="41"/>
      <c r="C13" s="41"/>
      <c r="D13" s="41"/>
      <c r="E13" s="41"/>
      <c r="F13" s="41"/>
      <c r="G13" s="42"/>
    </row>
    <row r="14" spans="1:9" ht="33" customHeight="1" thickBot="1" x14ac:dyDescent="0.35">
      <c r="A14" s="22" t="s">
        <v>20</v>
      </c>
      <c r="B14" s="23" t="s">
        <v>5</v>
      </c>
      <c r="C14" s="25">
        <v>2</v>
      </c>
      <c r="D14" s="24">
        <v>11637.32</v>
      </c>
      <c r="E14" s="26">
        <v>162.68</v>
      </c>
      <c r="F14" s="25">
        <f>D14+E14</f>
        <v>11800</v>
      </c>
      <c r="G14" s="19">
        <v>46082</v>
      </c>
      <c r="H14" s="27"/>
      <c r="I14" s="2"/>
    </row>
    <row r="15" spans="1:9" ht="33" customHeight="1" thickBot="1" x14ac:dyDescent="0.35">
      <c r="A15" s="14" t="s">
        <v>31</v>
      </c>
      <c r="B15" s="15" t="s">
        <v>5</v>
      </c>
      <c r="C15" s="12">
        <v>2.5</v>
      </c>
      <c r="D15" s="21">
        <v>14596.65</v>
      </c>
      <c r="E15" s="16">
        <v>203.35</v>
      </c>
      <c r="F15" s="21">
        <v>14800</v>
      </c>
      <c r="G15" s="19">
        <v>46082</v>
      </c>
      <c r="H15" s="27"/>
      <c r="I15" s="2"/>
    </row>
    <row r="16" spans="1:9" ht="33" customHeight="1" thickBot="1" x14ac:dyDescent="0.35">
      <c r="A16" s="14" t="s">
        <v>28</v>
      </c>
      <c r="B16" s="15" t="s">
        <v>5</v>
      </c>
      <c r="C16" s="12">
        <v>2.2999999999999998</v>
      </c>
      <c r="D16" s="13">
        <v>13596.65</v>
      </c>
      <c r="E16" s="16">
        <v>203.35</v>
      </c>
      <c r="F16" s="13">
        <v>13800</v>
      </c>
      <c r="G16" s="19">
        <v>46082</v>
      </c>
      <c r="H16" s="27"/>
      <c r="I16" s="2"/>
    </row>
    <row r="17" spans="1:11" ht="33" customHeight="1" thickBot="1" x14ac:dyDescent="0.35">
      <c r="A17" s="14" t="s">
        <v>22</v>
      </c>
      <c r="B17" s="15" t="s">
        <v>5</v>
      </c>
      <c r="C17" s="12">
        <v>2</v>
      </c>
      <c r="D17" s="13">
        <v>11637.32</v>
      </c>
      <c r="E17" s="16">
        <v>162.68</v>
      </c>
      <c r="F17" s="13">
        <v>11800</v>
      </c>
      <c r="G17" s="19">
        <v>46082</v>
      </c>
      <c r="H17" s="27"/>
      <c r="I17" s="2"/>
    </row>
    <row r="18" spans="1:11" ht="33" customHeight="1" thickBot="1" x14ac:dyDescent="0.35">
      <c r="A18" s="14" t="s">
        <v>21</v>
      </c>
      <c r="B18" s="15" t="s">
        <v>5</v>
      </c>
      <c r="C18" s="12">
        <v>1.1000000000000001</v>
      </c>
      <c r="D18" s="13">
        <f t="shared" ref="D15:D31" si="0">F18-E18</f>
        <v>6402.5</v>
      </c>
      <c r="E18" s="16">
        <f t="shared" ref="E15:E31" si="1">F18*1.5%</f>
        <v>97.5</v>
      </c>
      <c r="F18" s="13">
        <v>6500</v>
      </c>
      <c r="G18" s="19">
        <v>46143</v>
      </c>
      <c r="H18" s="27"/>
      <c r="I18" s="2"/>
    </row>
    <row r="19" spans="1:11" ht="33" customHeight="1" thickBot="1" x14ac:dyDescent="0.35">
      <c r="A19" s="14" t="s">
        <v>32</v>
      </c>
      <c r="B19" s="15" t="s">
        <v>5</v>
      </c>
      <c r="C19" s="12">
        <v>1.5</v>
      </c>
      <c r="D19" s="13">
        <f t="shared" si="0"/>
        <v>8766.5</v>
      </c>
      <c r="E19" s="16">
        <f t="shared" si="1"/>
        <v>133.5</v>
      </c>
      <c r="F19" s="13">
        <v>8900</v>
      </c>
      <c r="G19" s="28">
        <v>46144</v>
      </c>
      <c r="H19" s="2"/>
      <c r="I19" s="2"/>
    </row>
    <row r="20" spans="1:11" ht="33" customHeight="1" thickBot="1" x14ac:dyDescent="0.35">
      <c r="A20" s="14" t="s">
        <v>33</v>
      </c>
      <c r="B20" s="15" t="s">
        <v>5</v>
      </c>
      <c r="C20" s="12">
        <v>1.5</v>
      </c>
      <c r="D20" s="13">
        <f t="shared" si="0"/>
        <v>8865</v>
      </c>
      <c r="E20" s="16">
        <f t="shared" si="1"/>
        <v>135</v>
      </c>
      <c r="F20" s="13">
        <v>9000</v>
      </c>
      <c r="G20" s="19">
        <v>46143</v>
      </c>
      <c r="H20" s="27"/>
      <c r="I20" s="2"/>
    </row>
    <row r="21" spans="1:11" ht="33" customHeight="1" thickBot="1" x14ac:dyDescent="0.35">
      <c r="A21" s="14" t="s">
        <v>34</v>
      </c>
      <c r="B21" s="15" t="s">
        <v>5</v>
      </c>
      <c r="C21" s="12">
        <v>1.5</v>
      </c>
      <c r="D21" s="13">
        <f t="shared" si="0"/>
        <v>8865</v>
      </c>
      <c r="E21" s="16">
        <f t="shared" si="1"/>
        <v>135</v>
      </c>
      <c r="F21" s="13">
        <v>9000</v>
      </c>
      <c r="G21" s="19">
        <v>46143</v>
      </c>
      <c r="H21" s="27"/>
      <c r="I21" s="2"/>
    </row>
    <row r="22" spans="1:11" ht="33" customHeight="1" thickBot="1" x14ac:dyDescent="0.35">
      <c r="A22" s="14" t="s">
        <v>35</v>
      </c>
      <c r="B22" s="15" t="s">
        <v>5</v>
      </c>
      <c r="C22" s="12">
        <v>1</v>
      </c>
      <c r="D22" s="13">
        <f t="shared" si="0"/>
        <v>5910</v>
      </c>
      <c r="E22" s="16">
        <f t="shared" si="1"/>
        <v>90</v>
      </c>
      <c r="F22" s="13">
        <v>6000</v>
      </c>
      <c r="G22" s="28">
        <v>46174</v>
      </c>
      <c r="H22" s="2"/>
      <c r="I22" s="2"/>
    </row>
    <row r="23" spans="1:11" ht="33" customHeight="1" thickBot="1" x14ac:dyDescent="0.35">
      <c r="A23" s="14" t="s">
        <v>36</v>
      </c>
      <c r="B23" s="15" t="s">
        <v>5</v>
      </c>
      <c r="C23" s="12">
        <v>1</v>
      </c>
      <c r="D23" s="13">
        <f t="shared" si="0"/>
        <v>5910</v>
      </c>
      <c r="E23" s="16">
        <f t="shared" si="1"/>
        <v>90</v>
      </c>
      <c r="F23" s="13">
        <v>6000</v>
      </c>
      <c r="G23" s="28">
        <v>46174</v>
      </c>
      <c r="H23" s="2"/>
      <c r="I23" s="2"/>
    </row>
    <row r="24" spans="1:11" ht="33" customHeight="1" thickBot="1" x14ac:dyDescent="0.35">
      <c r="A24" s="14" t="s">
        <v>37</v>
      </c>
      <c r="B24" s="15" t="s">
        <v>5</v>
      </c>
      <c r="C24" s="12">
        <v>0.6</v>
      </c>
      <c r="D24" s="13">
        <f t="shared" si="0"/>
        <v>3546</v>
      </c>
      <c r="E24" s="16">
        <f t="shared" si="1"/>
        <v>54</v>
      </c>
      <c r="F24" s="13">
        <v>3600</v>
      </c>
      <c r="G24" s="19">
        <v>46175</v>
      </c>
      <c r="H24" s="27"/>
      <c r="I24" s="2"/>
    </row>
    <row r="25" spans="1:11" ht="33" customHeight="1" thickBot="1" x14ac:dyDescent="0.35">
      <c r="A25" s="14" t="s">
        <v>38</v>
      </c>
      <c r="B25" s="15" t="s">
        <v>5</v>
      </c>
      <c r="C25" s="12">
        <v>0.5</v>
      </c>
      <c r="D25" s="13">
        <f t="shared" si="0"/>
        <v>2955</v>
      </c>
      <c r="E25" s="16">
        <f t="shared" si="1"/>
        <v>45</v>
      </c>
      <c r="F25" s="13">
        <v>3000</v>
      </c>
      <c r="G25" s="19">
        <v>46176</v>
      </c>
      <c r="H25" s="27"/>
      <c r="I25" s="2"/>
    </row>
    <row r="26" spans="1:11" ht="33" customHeight="1" thickBot="1" x14ac:dyDescent="0.35">
      <c r="A26" s="14" t="s">
        <v>25</v>
      </c>
      <c r="B26" s="15" t="s">
        <v>5</v>
      </c>
      <c r="C26" s="12">
        <v>1</v>
      </c>
      <c r="D26" s="13">
        <f t="shared" si="0"/>
        <v>5910</v>
      </c>
      <c r="E26" s="16">
        <f t="shared" si="1"/>
        <v>90</v>
      </c>
      <c r="F26" s="13">
        <v>6000</v>
      </c>
      <c r="G26" s="19">
        <v>46204</v>
      </c>
      <c r="H26" s="27"/>
      <c r="I26" s="2"/>
    </row>
    <row r="27" spans="1:11" ht="33" customHeight="1" thickBot="1" x14ac:dyDescent="0.35">
      <c r="A27" s="14" t="s">
        <v>39</v>
      </c>
      <c r="B27" s="15" t="s">
        <v>5</v>
      </c>
      <c r="C27" s="12">
        <v>1</v>
      </c>
      <c r="D27" s="13">
        <f t="shared" si="0"/>
        <v>5910</v>
      </c>
      <c r="E27" s="16">
        <f t="shared" si="1"/>
        <v>90</v>
      </c>
      <c r="F27" s="13">
        <v>6000</v>
      </c>
      <c r="G27" s="19">
        <v>46205</v>
      </c>
      <c r="H27" s="27"/>
      <c r="I27" s="2"/>
    </row>
    <row r="28" spans="1:11" ht="33" customHeight="1" thickBot="1" x14ac:dyDescent="0.35">
      <c r="A28" s="14" t="s">
        <v>26</v>
      </c>
      <c r="B28" s="15" t="s">
        <v>5</v>
      </c>
      <c r="C28" s="12">
        <v>1</v>
      </c>
      <c r="D28" s="13">
        <f t="shared" si="0"/>
        <v>5910</v>
      </c>
      <c r="E28" s="16">
        <f t="shared" si="1"/>
        <v>90</v>
      </c>
      <c r="F28" s="13">
        <v>6000</v>
      </c>
      <c r="G28" s="28">
        <v>46206</v>
      </c>
      <c r="H28" s="2"/>
      <c r="I28" s="2"/>
    </row>
    <row r="29" spans="1:11" ht="33" customHeight="1" thickBot="1" x14ac:dyDescent="0.35">
      <c r="A29" s="14" t="s">
        <v>27</v>
      </c>
      <c r="B29" s="15" t="s">
        <v>5</v>
      </c>
      <c r="C29" s="12">
        <v>0.5</v>
      </c>
      <c r="D29" s="13">
        <f t="shared" si="0"/>
        <v>2955</v>
      </c>
      <c r="E29" s="16">
        <f t="shared" si="1"/>
        <v>45</v>
      </c>
      <c r="F29" s="13">
        <v>3000</v>
      </c>
      <c r="G29" s="19">
        <v>46207</v>
      </c>
      <c r="H29" s="27"/>
      <c r="I29" s="2"/>
    </row>
    <row r="30" spans="1:11" ht="30" customHeight="1" thickBot="1" x14ac:dyDescent="0.35">
      <c r="A30" s="14" t="s">
        <v>23</v>
      </c>
      <c r="B30" s="15" t="s">
        <v>5</v>
      </c>
      <c r="C30" s="12">
        <v>1</v>
      </c>
      <c r="D30" s="13">
        <f t="shared" si="0"/>
        <v>5910</v>
      </c>
      <c r="E30" s="16">
        <f t="shared" si="1"/>
        <v>90</v>
      </c>
      <c r="F30" s="13">
        <v>6000</v>
      </c>
      <c r="G30" s="18">
        <v>46235</v>
      </c>
      <c r="H30" s="27"/>
      <c r="I30" s="2"/>
    </row>
    <row r="31" spans="1:11" ht="31.5" customHeight="1" thickBot="1" x14ac:dyDescent="0.35">
      <c r="A31" s="14" t="s">
        <v>24</v>
      </c>
      <c r="B31" s="15" t="s">
        <v>5</v>
      </c>
      <c r="C31" s="12">
        <v>0.5</v>
      </c>
      <c r="D31" s="13">
        <f t="shared" si="0"/>
        <v>2955</v>
      </c>
      <c r="E31" s="16">
        <f t="shared" si="1"/>
        <v>45</v>
      </c>
      <c r="F31" s="13">
        <v>3000</v>
      </c>
      <c r="G31" s="29">
        <v>46236</v>
      </c>
      <c r="H31" s="27"/>
      <c r="I31" s="2"/>
    </row>
    <row r="32" spans="1:11" s="34" customFormat="1" ht="24" thickBot="1" x14ac:dyDescent="0.4">
      <c r="A32" s="11" t="s">
        <v>16</v>
      </c>
      <c r="B32" s="30"/>
      <c r="C32" s="31">
        <f>SUM(C14:C31)</f>
        <v>22.5</v>
      </c>
      <c r="D32" s="36">
        <f>SUM(D14:D31)</f>
        <v>132237.94</v>
      </c>
      <c r="E32" s="36">
        <f>SUM(E14:E31)</f>
        <v>1962.06</v>
      </c>
      <c r="F32" s="36">
        <f>D32+E32</f>
        <v>134200</v>
      </c>
      <c r="G32" s="32"/>
      <c r="H32" s="33"/>
      <c r="K32" s="35"/>
    </row>
    <row r="33" spans="1:7" ht="15.75" x14ac:dyDescent="0.25">
      <c r="A33" s="1"/>
      <c r="B33" s="2"/>
      <c r="C33" s="2"/>
      <c r="D33" s="2"/>
      <c r="E33" s="7"/>
      <c r="F33" s="7"/>
      <c r="G33" s="2"/>
    </row>
    <row r="34" spans="1:7" ht="15.75" x14ac:dyDescent="0.25">
      <c r="A34" s="5" t="s">
        <v>42</v>
      </c>
      <c r="B34" s="6"/>
      <c r="C34" s="6"/>
      <c r="D34" s="6"/>
      <c r="E34" s="5"/>
      <c r="F34" s="5"/>
      <c r="G34" s="3"/>
    </row>
    <row r="35" spans="1:7" ht="15.75" x14ac:dyDescent="0.25">
      <c r="A35" s="5" t="s">
        <v>13</v>
      </c>
      <c r="B35" s="5"/>
      <c r="C35" s="5"/>
      <c r="D35" s="5"/>
      <c r="E35" s="5" t="s">
        <v>40</v>
      </c>
      <c r="F35" s="5" t="s">
        <v>43</v>
      </c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8"/>
    </row>
    <row r="38" spans="1:7" x14ac:dyDescent="0.25">
      <c r="A38" s="8"/>
    </row>
    <row r="42" spans="1:7" x14ac:dyDescent="0.25">
      <c r="D42" s="20">
        <f>D32+E32</f>
        <v>134200</v>
      </c>
    </row>
    <row r="45" spans="1:7" ht="15.75" customHeight="1" x14ac:dyDescent="0.25"/>
    <row r="48" spans="1:7" ht="0.75" customHeight="1" x14ac:dyDescent="0.25"/>
    <row r="49" ht="1.5" customHeight="1" x14ac:dyDescent="0.25"/>
    <row r="50" hidden="1" x14ac:dyDescent="0.25"/>
    <row r="51" ht="18.75" customHeight="1" x14ac:dyDescent="0.25"/>
  </sheetData>
  <mergeCells count="8">
    <mergeCell ref="D12:G12"/>
    <mergeCell ref="A13:G13"/>
    <mergeCell ref="A8:G8"/>
    <mergeCell ref="A9:G9"/>
    <mergeCell ref="A10:A11"/>
    <mergeCell ref="B10:B11"/>
    <mergeCell ref="C10:C11"/>
    <mergeCell ref="D10:G10"/>
  </mergeCells>
  <pageMargins left="0.70866141732283472" right="0.19685039370078741" top="0" bottom="0" header="0.31496062992125984" footer="0.31496062992125984"/>
  <pageSetup paperSize="9" scale="6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09.02.23</vt:lpstr>
      <vt:lpstr>27,03</vt:lpstr>
      <vt:lpstr>'09.02.23'!Область_печати</vt:lpstr>
      <vt:lpstr>'27,03'!Область_печати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2026-03-27T06:12:36Z</dcterms:modified>
</cp:coreProperties>
</file>